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43005" windowWidth="15600" windowHeight="1170" tabRatio="761"/>
  </bookViews>
  <sheets>
    <sheet name="Bulletin " sheetId="5" r:id="rId1"/>
    <sheet name="Non Iraqs" sheetId="8" r:id="rId2"/>
    <sheet name="Non trading" sheetId="3" r:id="rId3"/>
    <sheet name="Suspend companies " sheetId="7" r:id="rId4"/>
    <sheet name="News" sheetId="4" r:id="rId5"/>
  </sheets>
  <calcPr calcId="144525"/>
</workbook>
</file>

<file path=xl/calcChain.xml><?xml version="1.0" encoding="utf-8"?>
<calcChain xmlns="http://schemas.openxmlformats.org/spreadsheetml/2006/main">
  <c r="F31" i="8" l="1"/>
  <c r="F32" i="8" s="1"/>
  <c r="E31" i="8"/>
  <c r="E32" i="8" s="1"/>
  <c r="D31" i="8"/>
  <c r="D32" i="8" s="1"/>
  <c r="F28" i="8"/>
  <c r="E28" i="8"/>
  <c r="D28" i="8"/>
  <c r="F25" i="8"/>
  <c r="E25" i="8"/>
  <c r="D25" i="8"/>
  <c r="F16" i="8"/>
  <c r="F17" i="8" s="1"/>
  <c r="E16" i="8"/>
  <c r="E17" i="8" s="1"/>
  <c r="D16" i="8"/>
  <c r="D17" i="8" s="1"/>
  <c r="F13" i="8"/>
  <c r="E13" i="8"/>
  <c r="D13" i="8"/>
  <c r="F10" i="8"/>
  <c r="E10" i="8"/>
  <c r="D10" i="8"/>
  <c r="L57" i="5" l="1"/>
  <c r="M57" i="5"/>
  <c r="K57" i="5"/>
  <c r="L51" i="5"/>
  <c r="M51" i="5"/>
  <c r="K51" i="5"/>
  <c r="K25" i="5"/>
  <c r="L25" i="5"/>
  <c r="M25" i="5"/>
  <c r="K47" i="5"/>
  <c r="L47" i="5"/>
  <c r="M47" i="5"/>
  <c r="K41" i="5"/>
  <c r="L41" i="5"/>
  <c r="M41" i="5"/>
  <c r="K36" i="5"/>
  <c r="L36" i="5"/>
  <c r="M36" i="5"/>
</calcChain>
</file>

<file path=xl/sharedStrings.xml><?xml version="1.0" encoding="utf-8"?>
<sst xmlns="http://schemas.openxmlformats.org/spreadsheetml/2006/main" count="379" uniqueCount="259">
  <si>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</si>
  <si>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</si>
  <si>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</si>
  <si>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</si>
  <si>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</si>
  <si>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</si>
  <si>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</si>
  <si>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</si>
  <si>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</si>
  <si>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</si>
  <si>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</si>
  <si>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</si>
  <si>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</si>
  <si>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</si>
  <si>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</si>
  <si>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</si>
  <si>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</si>
  <si>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</si>
  <si>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</si>
  <si>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</si>
  <si>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</si>
  <si>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</si>
  <si>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</si>
  <si>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</si>
  <si>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</si>
  <si>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</si>
  <si>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</si>
  <si>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</si>
  <si>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</si>
  <si>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</si>
  <si>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</si>
  <si>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</si>
  <si>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</si>
  <si>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</si>
  <si>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</si>
  <si>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</si>
  <si>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</si>
  <si>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</si>
  <si>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</si>
  <si>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</si>
  <si>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</si>
  <si>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</si>
  <si>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</si>
  <si>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</si>
  <si>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</si>
  <si>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</si>
  <si>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</si>
  <si>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</si>
  <si>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</si>
  <si>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</si>
  <si>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</si>
  <si>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</si>
  <si>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</si>
  <si>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</si>
  <si>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</si>
  <si>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</si>
  <si>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</si>
  <si>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</si>
  <si>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</si>
  <si>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</si>
  <si>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</si>
  <si>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</si>
  <si>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</si>
  <si>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</si>
  <si>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</si>
  <si>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</si>
  <si>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</si>
  <si>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</si>
  <si>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</si>
  <si>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</si>
  <si>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</si>
  <si>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</si>
  <si>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</si>
  <si>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</si>
  <si>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</si>
  <si>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</si>
  <si>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</si>
  <si>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</si>
  <si>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</si>
  <si>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</si>
  <si>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</si>
  <si>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</si>
  <si>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</si>
  <si>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</si>
  <si>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</si>
  <si>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</si>
  <si>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</si>
  <si>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</si>
  <si>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</si>
  <si>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</si>
  <si>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</si>
  <si>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</si>
  <si>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</si>
  <si>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</si>
  <si>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</si>
  <si>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</si>
  <si>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</si>
  <si>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</si>
  <si>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</si>
  <si>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</si>
  <si>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</si>
  <si>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</si>
  <si>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</si>
  <si>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</si>
  <si>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</si>
  <si>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</si>
  <si>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</si>
  <si>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</si>
  <si>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</si>
  <si>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</si>
  <si>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</si>
  <si>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</si>
  <si>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</si>
  <si>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</si>
  <si>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</si>
  <si>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</si>
  <si>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</si>
  <si>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</si>
  <si>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</si>
  <si>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</si>
  <si>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General Assembly Meeting holding on Monday 15/12/2016 at company building  to discuss increase in capital company according to subscription  .</t>
  </si>
  <si>
    <t>BMFI</t>
  </si>
  <si>
    <t>Mosul Bank For Investment</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</si>
  <si>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</si>
  <si>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</si>
  <si>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</si>
  <si>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</si>
  <si>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</si>
  <si>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</si>
  <si>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</si>
  <si>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</si>
  <si>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</si>
  <si>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</si>
  <si>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</si>
  <si>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</si>
  <si>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</si>
  <si>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</si>
  <si>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</si>
  <si>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</si>
  <si>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</si>
  <si>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</si>
  <si>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</si>
  <si>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</si>
  <si>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</si>
  <si>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</si>
  <si>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</si>
  <si>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</si>
  <si>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</si>
  <si>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</si>
  <si>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</si>
  <si>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</si>
  <si>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North Bank(BNOR)</t>
  </si>
  <si>
    <t>Al-Mansour Hotel(HMAN)</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</si>
  <si>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</si>
  <si>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</si>
  <si>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</si>
  <si>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</si>
  <si>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</si>
  <si>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</si>
  <si>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</si>
  <si>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</si>
  <si>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</si>
  <si>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</si>
  <si>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</si>
  <si>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</si>
  <si>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</si>
  <si>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</si>
  <si>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</si>
  <si>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</si>
  <si>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</si>
  <si>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</si>
  <si>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</si>
  <si>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</si>
  <si>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</si>
  <si>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</si>
  <si>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</si>
  <si>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</si>
  <si>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</si>
  <si>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</si>
  <si>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</si>
  <si>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</si>
  <si>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</si>
  <si>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</si>
  <si>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</si>
  <si>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</si>
  <si>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Gulf Commercial Bank(BGUC)</t>
  </si>
  <si>
    <t>General Assembly Meeting will be holding on Saturday 27/8/2016 at Arbil ,  to discuss financial statement of the ended year  2015 ,cash dividend 2015 , suspend trading from 23/8/2016 .</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</si>
  <si>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</si>
  <si>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 xml:space="preserve"> </t>
  </si>
  <si>
    <t>Babylon Bank</t>
  </si>
  <si>
    <t>BBAY</t>
  </si>
  <si>
    <t>Total of Hotels Sector</t>
  </si>
  <si>
    <t>Credit Bank Of Iraq</t>
  </si>
  <si>
    <t>BROI</t>
  </si>
  <si>
    <t>Gulf Insurance</t>
  </si>
  <si>
    <t>NGIR</t>
  </si>
  <si>
    <t>Iraqi Date Processing and Marketing</t>
  </si>
  <si>
    <t>IIDP</t>
  </si>
  <si>
    <t xml:space="preserve">Total Regular </t>
  </si>
  <si>
    <t>Al-Mansour Pharmaceuticals Industries(IMAP)</t>
  </si>
  <si>
    <t>General Assembly Meeting will be holding on Saturday 1/10/2016 at company building ,  to discuss financial statement of the ended year  2015 ,cash dividend , elect New Board of Council Administeration,suspend trading from 27/9/2016 .</t>
  </si>
  <si>
    <t>Kharkh Tour Amuzement City</t>
  </si>
  <si>
    <t>SKTA</t>
  </si>
  <si>
    <t>National Chemical &amp;Plastic Industries</t>
  </si>
  <si>
    <t>INCP</t>
  </si>
  <si>
    <t>modern chemical industries</t>
  </si>
  <si>
    <t>IMCI</t>
  </si>
  <si>
    <t>Ishtar Hotels</t>
  </si>
  <si>
    <t>HISH</t>
  </si>
  <si>
    <t>Asia Cell</t>
  </si>
  <si>
    <t>TASC</t>
  </si>
  <si>
    <t>Total of Telecoms sector</t>
  </si>
  <si>
    <t>al- nukhba for construction(SNUC)</t>
  </si>
  <si>
    <t>General Assembly Meeting will be holding on Tuesday 27/9/2016 at company building ,  to discuss financial statement of the ended year  2015 ,cash dividend ,suspend trading from 22/9/2016 .</t>
  </si>
  <si>
    <t>Iraqi Agricultural Products Marketing Meat(AIPM)</t>
  </si>
  <si>
    <t>General Assembly Meeting will be holding on Monday 3/10/2016 at company building ,  to discuss financial statement of the ended year  2015 ,cash dividend ,suspend trading from 28/9/2016 .</t>
  </si>
  <si>
    <t>Iraqi for Seed Production(AISP)</t>
  </si>
  <si>
    <t>General Assembly Meeting will be holding on Thursday 29/9/2016 at company building ,  to discuss financial statement of the ended year  2015 ,cash dividend ,suspend trading from 26/9/2016 .</t>
  </si>
  <si>
    <t>Al-maraj al-alamiya Money Transfer</t>
  </si>
  <si>
    <t>MTMI</t>
  </si>
  <si>
    <t>Middle East for Production- Fish</t>
  </si>
  <si>
    <t>AMEF</t>
  </si>
  <si>
    <t>Dijlah &amp; Furat Bank(BDFD)</t>
  </si>
  <si>
    <t>suspended trading fromSunday session 25/9/2016</t>
  </si>
  <si>
    <t>Karbala Hotels(HKAR)</t>
  </si>
  <si>
    <t>MTNO</t>
  </si>
  <si>
    <t>NOBLES CO.FOR MONEY</t>
  </si>
  <si>
    <t>General Assembly Meeting will be holding on Sunday 2/10/2016 at company building ,  to discuss financial statement of the ended year  2015 ,suspend trading from 27/9/2016 .</t>
  </si>
  <si>
    <t>Total of Investment sector</t>
  </si>
  <si>
    <t>Total</t>
  </si>
  <si>
    <t>ALNOOR FOR MONEY</t>
  </si>
  <si>
    <t>MTNN</t>
  </si>
  <si>
    <t>Total of Agriculture Sector</t>
  </si>
  <si>
    <t>Total of Insurance sector</t>
  </si>
  <si>
    <t>ISX  Index60 was about (560.780) point  whichs Decrease about (0.28)</t>
  </si>
  <si>
    <t>Regular Market  Bulletin  No (176)</t>
  </si>
  <si>
    <t>Trading Session Thursday 29/9/2016</t>
  </si>
  <si>
    <t>Non Regular Market  Bulletin  No (82)</t>
  </si>
  <si>
    <t xml:space="preserve"> Non Trading Companies in Iraq Stock Exchange for Thursday 29/9/2016</t>
  </si>
  <si>
    <t xml:space="preserve">                  suspend trading Companies in Iraq Stock Exchange for Thursday 29/9/2016</t>
  </si>
  <si>
    <t xml:space="preserve"> News for listed companies in Iraq Stock Exchange for Thursday 29/9/2016</t>
  </si>
  <si>
    <t>Modern for Animal Production</t>
  </si>
  <si>
    <t>AMAP</t>
  </si>
  <si>
    <t xml:space="preserve">Non Iraqis' Bulletin Thursday, September 29 2016 </t>
  </si>
  <si>
    <t>Regular Market</t>
  </si>
  <si>
    <t>Buy</t>
  </si>
  <si>
    <t>No.of trades</t>
  </si>
  <si>
    <t xml:space="preserve">Traded Shares </t>
  </si>
  <si>
    <t xml:space="preserve">Trading Volume </t>
  </si>
  <si>
    <t>Banks Sector</t>
  </si>
  <si>
    <t xml:space="preserve">Commercial Bank of Iraq </t>
  </si>
  <si>
    <t>Total Bank sector</t>
  </si>
  <si>
    <t>Total Services sector</t>
  </si>
  <si>
    <t>Telecommunication Sector</t>
  </si>
  <si>
    <t xml:space="preserve">Asia cell </t>
  </si>
  <si>
    <t>Total Telecommunication sector</t>
  </si>
  <si>
    <t>Grand Total</t>
  </si>
  <si>
    <t>Sell</t>
  </si>
  <si>
    <t>Total Industry sector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</si>
</sst>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0.000"/>
    <numFmt numFmtId="166"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164" fontId="149" fillId="0" borderId="0" applyFont="0" applyFill="0" applyBorder="0" applyAlignment="0" applyProtection="0"/>
  </cellStyleXfs>
  <cellXfs count="101">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5" fontId="127" fillId="0" borderId="1" xfId="0" applyNumberFormat="1" applyFont="1" applyBorder="1" applyAlignment="1">
      <alignment horizontal="center" vertical="center"/>
    </xf>
    <xf numFmtId="165" fontId="127" fillId="0" borderId="1" xfId="43" applyNumberFormat="1" applyFont="1" applyBorder="1" applyAlignment="1">
      <alignment horizontal="left" vertical="center"/>
    </xf>
    <xf numFmtId="165" fontId="127" fillId="0" borderId="3" xfId="0" applyNumberFormat="1" applyFont="1" applyBorder="1" applyAlignment="1">
      <alignment horizontal="center" vertical="center"/>
    </xf>
    <xf numFmtId="165"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6" fontId="0" fillId="0" borderId="0" xfId="0" applyNumberFormat="1"/>
    <xf numFmtId="166"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0" fontId="152" fillId="0" borderId="2" xfId="0" applyFont="1" applyBorder="1" applyAlignment="1">
      <alignment horizontal="left" vertical="center"/>
    </xf>
    <xf numFmtId="165" fontId="129" fillId="0" borderId="1" xfId="0" applyNumberFormat="1" applyFont="1" applyBorder="1" applyAlignment="1">
      <alignment horizontal="left"/>
    </xf>
    <xf numFmtId="4" fontId="156" fillId="35" borderId="18" xfId="0" applyNumberFormat="1" applyFont="1" applyFill="1" applyBorder="1" applyAlignment="1">
      <alignment horizontal="left" vertical="center"/>
    </xf>
    <xf numFmtId="0" fontId="152" fillId="0" borderId="2" xfId="0" applyFont="1" applyBorder="1" applyAlignment="1">
      <alignment horizontal="left" vertical="center"/>
    </xf>
    <xf numFmtId="0" fontId="152" fillId="0" borderId="2" xfId="0" applyFont="1" applyBorder="1" applyAlignment="1">
      <alignment horizontal="left" vertical="center"/>
    </xf>
    <xf numFmtId="0" fontId="165" fillId="0" borderId="0" xfId="0" applyFont="1" applyBorder="1"/>
    <xf numFmtId="0" fontId="0" fillId="0" borderId="0" xfId="0" applyAlignment="1">
      <alignment vertical="center"/>
    </xf>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6" fillId="0" borderId="2" xfId="0" applyFont="1" applyBorder="1" applyAlignment="1">
      <alignment vertical="center"/>
    </xf>
    <xf numFmtId="0" fontId="0" fillId="0" borderId="4" xfId="0" applyBorder="1"/>
    <xf numFmtId="0" fontId="167" fillId="0" borderId="22" xfId="0" applyFont="1" applyBorder="1" applyAlignment="1">
      <alignment vertical="center"/>
    </xf>
    <xf numFmtId="0" fontId="168" fillId="0" borderId="2" xfId="1753" applyFont="1" applyBorder="1" applyAlignment="1">
      <alignment vertical="center"/>
    </xf>
    <xf numFmtId="0" fontId="167" fillId="0" borderId="0" xfId="0" applyFont="1" applyBorder="1" applyAlignment="1">
      <alignment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165" fontId="150" fillId="0" borderId="2" xfId="43" applyNumberFormat="1" applyFont="1" applyBorder="1" applyAlignment="1">
      <alignment horizontal="center" vertical="center"/>
    </xf>
    <xf numFmtId="165" fontId="150" fillId="0" borderId="3" xfId="43" applyNumberFormat="1" applyFont="1" applyBorder="1" applyAlignment="1">
      <alignment horizontal="center" vertical="center"/>
    </xf>
    <xf numFmtId="165"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 fontId="130" fillId="0" borderId="17" xfId="0" applyNumberFormat="1" applyFont="1" applyBorder="1" applyAlignment="1">
      <alignment horizontal="center"/>
    </xf>
    <xf numFmtId="3" fontId="131" fillId="0" borderId="0" xfId="0" applyNumberFormat="1" applyFont="1" applyAlignment="1">
      <alignment horizontal="left"/>
    </xf>
    <xf numFmtId="4" fontId="164" fillId="0" borderId="0" xfId="0" applyNumberFormat="1" applyFont="1" applyAlignment="1">
      <alignment horizontal="left"/>
    </xf>
    <xf numFmtId="0" fontId="130" fillId="0" borderId="0" xfId="0" applyFont="1" applyAlignment="1">
      <alignment horizontal="left" vertical="center"/>
    </xf>
    <xf numFmtId="165" fontId="131" fillId="0" borderId="0" xfId="0" applyNumberFormat="1" applyFont="1" applyAlignment="1">
      <alignment horizontal="left"/>
    </xf>
    <xf numFmtId="1" fontId="131" fillId="0" borderId="0" xfId="0" applyNumberFormat="1" applyFont="1" applyAlignment="1">
      <alignment horizontal="left"/>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65" fillId="0" borderId="7" xfId="0" applyFont="1" applyBorder="1" applyAlignment="1">
      <alignment horizontal="center" vertic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65" fillId="0" borderId="0" xfId="0" applyFont="1" applyBorder="1"/>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31" fillId="0" borderId="7"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30" fillId="0" borderId="7" xfId="0" applyFont="1" applyBorder="1" applyAlignment="1">
      <alignment horizontal="center" vertical="center"/>
    </xf>
    <xf numFmtId="0" fontId="162" fillId="0" borderId="4" xfId="0" applyFont="1" applyBorder="1" applyAlignment="1">
      <alignment horizontal="left" vertical="center" wrapText="1"/>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800099</xdr:colOff>
      <xdr:row>0</xdr:row>
      <xdr:rowOff>0</xdr:rowOff>
    </xdr:from>
    <xdr:to>
      <xdr:col>6</xdr:col>
      <xdr:colOff>19049</xdr:colOff>
      <xdr:row>4</xdr:row>
      <xdr:rowOff>190500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91124" y="38100"/>
          <a:ext cx="1781175"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5"/>
  <sheetViews>
    <sheetView tabSelected="1" workbookViewId="0">
      <selection activeCell="A3" sqref="A3"/>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8" customWidth="1"/>
    <col min="11" max="11" width="7.625" customWidth="1"/>
    <col min="12" max="13" width="12.75" bestFit="1" customWidth="1"/>
  </cols>
  <sheetData>
    <row r="1" spans="1:14" s="16" customFormat="1" ht="15.75" customHeight="1" x14ac:dyDescent="0.2">
      <c r="J1" s="28"/>
    </row>
    <row r="2" spans="1:14" ht="20.100000000000001" customHeight="1" x14ac:dyDescent="0.3">
      <c r="A2" s="4" t="s">
        <v>0</v>
      </c>
      <c r="B2" s="2"/>
      <c r="C2" s="2"/>
      <c r="D2" s="2"/>
      <c r="E2" s="2"/>
      <c r="F2" s="2"/>
      <c r="G2" s="2"/>
      <c r="M2" s="16"/>
    </row>
    <row r="3" spans="1:14" ht="43.5" customHeight="1" x14ac:dyDescent="0.2">
      <c r="A3" s="5" t="s">
        <v>236</v>
      </c>
      <c r="D3" s="16"/>
      <c r="E3" s="16"/>
      <c r="F3" s="16"/>
      <c r="G3" s="16"/>
      <c r="H3" s="3"/>
      <c r="I3" s="3"/>
      <c r="L3" s="16"/>
      <c r="M3" s="16"/>
    </row>
    <row r="4" spans="1:14" ht="20.100000000000001" customHeight="1" x14ac:dyDescent="0.25">
      <c r="A4" s="5" t="s">
        <v>2</v>
      </c>
      <c r="B4" s="74">
        <v>659821652.41000009</v>
      </c>
      <c r="C4" s="74"/>
      <c r="D4" s="34"/>
      <c r="E4" s="16"/>
      <c r="G4" s="3"/>
      <c r="H4" s="3"/>
      <c r="I4" s="5" t="s">
        <v>6</v>
      </c>
      <c r="K4" s="45">
        <v>26</v>
      </c>
      <c r="L4" s="16"/>
      <c r="M4" s="16"/>
    </row>
    <row r="5" spans="1:14" ht="20.100000000000001" customHeight="1" x14ac:dyDescent="0.25">
      <c r="A5" s="5" t="s">
        <v>3</v>
      </c>
      <c r="B5" s="74">
        <v>1207928190</v>
      </c>
      <c r="C5" s="74"/>
      <c r="D5" s="34"/>
      <c r="E5" s="16"/>
      <c r="G5" s="20"/>
      <c r="H5" s="3"/>
      <c r="I5" s="5" t="s">
        <v>7</v>
      </c>
      <c r="K5" s="23">
        <v>7</v>
      </c>
      <c r="L5" s="16"/>
      <c r="M5" s="16"/>
    </row>
    <row r="6" spans="1:14" ht="20.100000000000001" customHeight="1" x14ac:dyDescent="0.25">
      <c r="A6" s="5" t="s">
        <v>4</v>
      </c>
      <c r="B6" s="78">
        <v>374</v>
      </c>
      <c r="C6" s="78"/>
      <c r="D6" s="15" t="s">
        <v>188</v>
      </c>
      <c r="E6" s="16"/>
      <c r="F6" s="3"/>
      <c r="G6" s="20"/>
      <c r="H6" s="3"/>
      <c r="I6" s="5" t="s">
        <v>8</v>
      </c>
      <c r="K6" s="23">
        <v>9</v>
      </c>
      <c r="L6" s="16"/>
      <c r="M6" s="16"/>
    </row>
    <row r="7" spans="1:14" ht="20.100000000000001" customHeight="1" x14ac:dyDescent="0.25">
      <c r="A7" s="5" t="s">
        <v>44</v>
      </c>
      <c r="B7" s="77">
        <v>561.01</v>
      </c>
      <c r="C7" s="77"/>
      <c r="E7" s="16"/>
      <c r="F7" s="3"/>
      <c r="G7" s="20"/>
      <c r="H7" s="22"/>
      <c r="I7" s="5" t="s">
        <v>35</v>
      </c>
      <c r="K7" s="23">
        <v>8</v>
      </c>
      <c r="L7" s="16"/>
      <c r="M7" s="16"/>
    </row>
    <row r="8" spans="1:14" ht="20.100000000000001" customHeight="1" x14ac:dyDescent="0.25">
      <c r="A8" s="5" t="s">
        <v>1</v>
      </c>
      <c r="B8" s="75">
        <v>0.04</v>
      </c>
      <c r="C8" s="75"/>
      <c r="D8" s="26"/>
      <c r="E8" s="25"/>
      <c r="F8" s="3"/>
      <c r="G8" s="20"/>
      <c r="H8" s="22"/>
      <c r="I8" s="76" t="s">
        <v>31</v>
      </c>
      <c r="J8" s="76"/>
      <c r="K8" s="18">
        <v>27</v>
      </c>
      <c r="L8" s="46"/>
      <c r="M8" s="16"/>
    </row>
    <row r="9" spans="1:14" ht="20.100000000000001" customHeight="1" x14ac:dyDescent="0.25">
      <c r="A9" s="5" t="s">
        <v>5</v>
      </c>
      <c r="B9" s="21">
        <v>97</v>
      </c>
      <c r="C9" s="16"/>
      <c r="D9" s="24"/>
      <c r="E9" s="19"/>
      <c r="F9" s="3"/>
      <c r="G9" s="20"/>
      <c r="H9" s="20"/>
      <c r="I9" s="5" t="s">
        <v>34</v>
      </c>
      <c r="K9" s="23">
        <v>36</v>
      </c>
      <c r="L9" s="46"/>
      <c r="M9" s="16"/>
    </row>
    <row r="10" spans="1:14" ht="20.100000000000001" customHeight="1" x14ac:dyDescent="0.25">
      <c r="A10" s="73" t="s">
        <v>235</v>
      </c>
      <c r="B10" s="73"/>
      <c r="C10" s="73"/>
      <c r="D10" s="73"/>
      <c r="E10" s="73"/>
      <c r="F10" s="73"/>
      <c r="G10" s="73"/>
      <c r="H10" s="73"/>
      <c r="I10" s="73"/>
      <c r="J10" s="73"/>
      <c r="K10" s="73"/>
      <c r="L10" s="73"/>
      <c r="M10" s="73"/>
    </row>
    <row r="11" spans="1:14" ht="42" customHeight="1" x14ac:dyDescent="0.2">
      <c r="A11" s="8" t="s">
        <v>26</v>
      </c>
      <c r="B11" s="9" t="s">
        <v>10</v>
      </c>
      <c r="C11" s="9" t="s">
        <v>11</v>
      </c>
      <c r="D11" s="9" t="s">
        <v>12</v>
      </c>
      <c r="E11" s="9" t="s">
        <v>13</v>
      </c>
      <c r="F11" s="9" t="s">
        <v>14</v>
      </c>
      <c r="G11" s="9" t="s">
        <v>15</v>
      </c>
      <c r="H11" s="9" t="s">
        <v>16</v>
      </c>
      <c r="I11" s="9" t="s">
        <v>17</v>
      </c>
      <c r="J11" s="29" t="s">
        <v>18</v>
      </c>
      <c r="K11" s="9" t="s">
        <v>33</v>
      </c>
      <c r="L11" s="9" t="s">
        <v>3</v>
      </c>
      <c r="M11" s="9" t="s">
        <v>19</v>
      </c>
    </row>
    <row r="12" spans="1:14" ht="15" customHeight="1" x14ac:dyDescent="0.2">
      <c r="A12" s="64" t="s">
        <v>40</v>
      </c>
      <c r="B12" s="65"/>
      <c r="C12" s="65"/>
      <c r="D12" s="65"/>
      <c r="E12" s="65"/>
      <c r="F12" s="65"/>
      <c r="G12" s="65"/>
      <c r="H12" s="65"/>
      <c r="I12" s="65"/>
      <c r="J12" s="65"/>
      <c r="K12" s="65"/>
      <c r="L12" s="65"/>
      <c r="M12" s="66"/>
      <c r="N12" s="16"/>
    </row>
    <row r="13" spans="1:14" s="16" customFormat="1" ht="15" customHeight="1" x14ac:dyDescent="0.2">
      <c r="A13" s="6" t="s">
        <v>140</v>
      </c>
      <c r="B13" s="49" t="s">
        <v>139</v>
      </c>
      <c r="C13" s="14">
        <v>0.28999999999999998</v>
      </c>
      <c r="D13" s="14">
        <v>0.28999999999999998</v>
      </c>
      <c r="E13" s="14">
        <v>0.28000000000000003</v>
      </c>
      <c r="F13" s="14">
        <v>0.28000000000000003</v>
      </c>
      <c r="G13" s="14">
        <v>0.28999999999999998</v>
      </c>
      <c r="H13" s="14">
        <v>0.28000000000000003</v>
      </c>
      <c r="I13" s="35">
        <v>0.28999999999999998</v>
      </c>
      <c r="J13" s="35">
        <v>-3.45</v>
      </c>
      <c r="K13" s="36">
        <v>4</v>
      </c>
      <c r="L13" s="36">
        <v>5846356</v>
      </c>
      <c r="M13" s="36">
        <v>1646979.68</v>
      </c>
    </row>
    <row r="14" spans="1:14" s="16" customFormat="1" ht="15" customHeight="1" x14ac:dyDescent="0.2">
      <c r="A14" s="6" t="s">
        <v>189</v>
      </c>
      <c r="B14" s="49" t="s">
        <v>190</v>
      </c>
      <c r="C14" s="14">
        <v>0.22</v>
      </c>
      <c r="D14" s="14">
        <v>0.23</v>
      </c>
      <c r="E14" s="14">
        <v>0.22</v>
      </c>
      <c r="F14" s="14">
        <v>0.23</v>
      </c>
      <c r="G14" s="14">
        <v>0.22</v>
      </c>
      <c r="H14" s="14">
        <v>0.23</v>
      </c>
      <c r="I14" s="35">
        <v>0.22</v>
      </c>
      <c r="J14" s="35">
        <v>4.55</v>
      </c>
      <c r="K14" s="36">
        <v>5</v>
      </c>
      <c r="L14" s="36">
        <v>25100000</v>
      </c>
      <c r="M14" s="36">
        <v>5723000</v>
      </c>
    </row>
    <row r="15" spans="1:14" s="16" customFormat="1" ht="15" customHeight="1" x14ac:dyDescent="0.2">
      <c r="A15" s="6" t="s">
        <v>108</v>
      </c>
      <c r="B15" s="49" t="s">
        <v>107</v>
      </c>
      <c r="C15" s="14">
        <v>0.76</v>
      </c>
      <c r="D15" s="14">
        <v>0.77</v>
      </c>
      <c r="E15" s="14">
        <v>0.76</v>
      </c>
      <c r="F15" s="14">
        <v>0.76</v>
      </c>
      <c r="G15" s="14">
        <v>0.76</v>
      </c>
      <c r="H15" s="14">
        <v>0.76</v>
      </c>
      <c r="I15" s="35">
        <v>0.76</v>
      </c>
      <c r="J15" s="35">
        <v>0</v>
      </c>
      <c r="K15" s="36">
        <v>14</v>
      </c>
      <c r="L15" s="36">
        <v>48355300</v>
      </c>
      <c r="M15" s="36">
        <v>36850028</v>
      </c>
    </row>
    <row r="16" spans="1:14" s="16" customFormat="1" ht="15" customHeight="1" x14ac:dyDescent="0.2">
      <c r="A16" s="6" t="s">
        <v>79</v>
      </c>
      <c r="B16" s="49" t="s">
        <v>80</v>
      </c>
      <c r="C16" s="14">
        <v>0.43</v>
      </c>
      <c r="D16" s="14">
        <v>0.44</v>
      </c>
      <c r="E16" s="14">
        <v>0.43</v>
      </c>
      <c r="F16" s="14">
        <v>0.43</v>
      </c>
      <c r="G16" s="14">
        <v>0.44</v>
      </c>
      <c r="H16" s="14">
        <v>0.44</v>
      </c>
      <c r="I16" s="35">
        <v>0.44</v>
      </c>
      <c r="J16" s="35">
        <v>0</v>
      </c>
      <c r="K16" s="36">
        <v>16</v>
      </c>
      <c r="L16" s="36">
        <v>60000000</v>
      </c>
      <c r="M16" s="36">
        <v>25930000</v>
      </c>
    </row>
    <row r="17" spans="1:13" s="16" customFormat="1" ht="15" customHeight="1" x14ac:dyDescent="0.2">
      <c r="A17" s="6" t="s">
        <v>128</v>
      </c>
      <c r="B17" s="49" t="s">
        <v>127</v>
      </c>
      <c r="C17" s="14">
        <v>0.53</v>
      </c>
      <c r="D17" s="14">
        <v>0.54</v>
      </c>
      <c r="E17" s="14">
        <v>0.53</v>
      </c>
      <c r="F17" s="14">
        <v>0.53</v>
      </c>
      <c r="G17" s="14">
        <v>0.53</v>
      </c>
      <c r="H17" s="14">
        <v>0.54</v>
      </c>
      <c r="I17" s="35">
        <v>0.53</v>
      </c>
      <c r="J17" s="35">
        <v>1.89</v>
      </c>
      <c r="K17" s="36">
        <v>15</v>
      </c>
      <c r="L17" s="36">
        <v>40000000</v>
      </c>
      <c r="M17" s="36">
        <v>21250000</v>
      </c>
    </row>
    <row r="18" spans="1:13" s="16" customFormat="1" ht="15" customHeight="1" x14ac:dyDescent="0.2">
      <c r="A18" s="7" t="s">
        <v>149</v>
      </c>
      <c r="B18" s="47" t="s">
        <v>150</v>
      </c>
      <c r="C18" s="14">
        <v>0.45</v>
      </c>
      <c r="D18" s="14">
        <v>0.45</v>
      </c>
      <c r="E18" s="14">
        <v>0.45</v>
      </c>
      <c r="F18" s="14">
        <v>0.45</v>
      </c>
      <c r="G18" s="14">
        <v>0.45</v>
      </c>
      <c r="H18" s="14">
        <v>0.45</v>
      </c>
      <c r="I18" s="35">
        <v>0.45</v>
      </c>
      <c r="J18" s="35">
        <v>0</v>
      </c>
      <c r="K18" s="36">
        <v>1</v>
      </c>
      <c r="L18" s="36">
        <v>2800000</v>
      </c>
      <c r="M18" s="36">
        <v>1260000</v>
      </c>
    </row>
    <row r="19" spans="1:13" s="16" customFormat="1" ht="15" customHeight="1" x14ac:dyDescent="0.2">
      <c r="A19" s="6" t="s">
        <v>145</v>
      </c>
      <c r="B19" s="49" t="s">
        <v>146</v>
      </c>
      <c r="C19" s="14">
        <v>0.33</v>
      </c>
      <c r="D19" s="14">
        <v>0.33</v>
      </c>
      <c r="E19" s="14">
        <v>0.33</v>
      </c>
      <c r="F19" s="14">
        <v>0.33</v>
      </c>
      <c r="G19" s="14">
        <v>0.31</v>
      </c>
      <c r="H19" s="14">
        <v>0.33</v>
      </c>
      <c r="I19" s="35">
        <v>0.32</v>
      </c>
      <c r="J19" s="35">
        <v>3.13</v>
      </c>
      <c r="K19" s="36">
        <v>66</v>
      </c>
      <c r="L19" s="36">
        <v>548115000</v>
      </c>
      <c r="M19" s="36">
        <v>180877950</v>
      </c>
    </row>
    <row r="20" spans="1:13" s="16" customFormat="1" ht="15" customHeight="1" x14ac:dyDescent="0.2">
      <c r="A20" s="6" t="s">
        <v>122</v>
      </c>
      <c r="B20" s="49" t="s">
        <v>121</v>
      </c>
      <c r="C20" s="14">
        <v>0.28999999999999998</v>
      </c>
      <c r="D20" s="14">
        <v>0.3</v>
      </c>
      <c r="E20" s="14">
        <v>0.28999999999999998</v>
      </c>
      <c r="F20" s="14">
        <v>0.3</v>
      </c>
      <c r="G20" s="14">
        <v>0.27</v>
      </c>
      <c r="H20" s="14">
        <v>0.3</v>
      </c>
      <c r="I20" s="35">
        <v>0.28000000000000003</v>
      </c>
      <c r="J20" s="35">
        <v>7.14</v>
      </c>
      <c r="K20" s="36">
        <v>42</v>
      </c>
      <c r="L20" s="36">
        <v>175372159</v>
      </c>
      <c r="M20" s="36">
        <v>52089147.700000003</v>
      </c>
    </row>
    <row r="21" spans="1:13" s="16" customFormat="1" ht="15" customHeight="1" x14ac:dyDescent="0.2">
      <c r="A21" s="6" t="s">
        <v>96</v>
      </c>
      <c r="B21" s="49" t="s">
        <v>97</v>
      </c>
      <c r="C21" s="14">
        <v>0.95</v>
      </c>
      <c r="D21" s="14">
        <v>0.95</v>
      </c>
      <c r="E21" s="14">
        <v>0.95</v>
      </c>
      <c r="F21" s="14">
        <v>0.95</v>
      </c>
      <c r="G21" s="14">
        <v>0.97</v>
      </c>
      <c r="H21" s="14">
        <v>0.95</v>
      </c>
      <c r="I21" s="35">
        <v>0.97</v>
      </c>
      <c r="J21" s="35">
        <v>-2.06</v>
      </c>
      <c r="K21" s="36">
        <v>22</v>
      </c>
      <c r="L21" s="36">
        <v>42000000</v>
      </c>
      <c r="M21" s="36">
        <v>39900000</v>
      </c>
    </row>
    <row r="22" spans="1:13" s="16" customFormat="1" ht="15" customHeight="1" x14ac:dyDescent="0.2">
      <c r="A22" s="6" t="s">
        <v>192</v>
      </c>
      <c r="B22" s="49" t="s">
        <v>193</v>
      </c>
      <c r="C22" s="14">
        <v>0.77</v>
      </c>
      <c r="D22" s="14">
        <v>0.78</v>
      </c>
      <c r="E22" s="14">
        <v>0.76</v>
      </c>
      <c r="F22" s="14">
        <v>0.77</v>
      </c>
      <c r="G22" s="14">
        <v>0.77</v>
      </c>
      <c r="H22" s="14">
        <v>0.78</v>
      </c>
      <c r="I22" s="35">
        <v>0.78</v>
      </c>
      <c r="J22" s="35">
        <v>0</v>
      </c>
      <c r="K22" s="36">
        <v>17</v>
      </c>
      <c r="L22" s="36">
        <v>36560000</v>
      </c>
      <c r="M22" s="36">
        <v>28209300</v>
      </c>
    </row>
    <row r="23" spans="1:13" s="16" customFormat="1" ht="15" customHeight="1" x14ac:dyDescent="0.2">
      <c r="A23" s="6" t="s">
        <v>88</v>
      </c>
      <c r="B23" s="49" t="s">
        <v>89</v>
      </c>
      <c r="C23" s="14">
        <v>0.9</v>
      </c>
      <c r="D23" s="14">
        <v>0.9</v>
      </c>
      <c r="E23" s="14">
        <v>0.9</v>
      </c>
      <c r="F23" s="14">
        <v>0.9</v>
      </c>
      <c r="G23" s="14">
        <v>0.9</v>
      </c>
      <c r="H23" s="14">
        <v>0.9</v>
      </c>
      <c r="I23" s="35">
        <v>0.9</v>
      </c>
      <c r="J23" s="35">
        <v>0</v>
      </c>
      <c r="K23" s="36">
        <v>7</v>
      </c>
      <c r="L23" s="36">
        <v>166364422</v>
      </c>
      <c r="M23" s="36">
        <v>149727979.80000001</v>
      </c>
    </row>
    <row r="24" spans="1:13" s="16" customFormat="1" ht="15" customHeight="1" x14ac:dyDescent="0.2">
      <c r="A24" s="6" t="s">
        <v>75</v>
      </c>
      <c r="B24" s="49" t="s">
        <v>76</v>
      </c>
      <c r="C24" s="14">
        <v>0.23</v>
      </c>
      <c r="D24" s="14">
        <v>0.23</v>
      </c>
      <c r="E24" s="14">
        <v>0.23</v>
      </c>
      <c r="F24" s="14">
        <v>0.23</v>
      </c>
      <c r="G24" s="14">
        <v>0.23</v>
      </c>
      <c r="H24" s="14">
        <v>0.23</v>
      </c>
      <c r="I24" s="35">
        <v>0.23</v>
      </c>
      <c r="J24" s="35">
        <v>0</v>
      </c>
      <c r="K24" s="36">
        <v>5</v>
      </c>
      <c r="L24" s="36">
        <v>9010000</v>
      </c>
      <c r="M24" s="36">
        <v>2072300</v>
      </c>
    </row>
    <row r="25" spans="1:13" s="16" customFormat="1" ht="15" customHeight="1" x14ac:dyDescent="0.2">
      <c r="A25" s="6" t="s">
        <v>20</v>
      </c>
      <c r="B25" s="67"/>
      <c r="C25" s="68"/>
      <c r="D25" s="68"/>
      <c r="E25" s="68"/>
      <c r="F25" s="68"/>
      <c r="G25" s="68"/>
      <c r="H25" s="68"/>
      <c r="I25" s="68"/>
      <c r="J25" s="69"/>
      <c r="K25" s="36">
        <f>SUM(K13:K24)</f>
        <v>214</v>
      </c>
      <c r="L25" s="36">
        <f>SUM(L13:L24)</f>
        <v>1159523237</v>
      </c>
      <c r="M25" s="36">
        <f>SUM(M13:M24)</f>
        <v>545536685.18000007</v>
      </c>
    </row>
    <row r="26" spans="1:13" s="16" customFormat="1" ht="15" customHeight="1" x14ac:dyDescent="0.2">
      <c r="A26" s="70" t="s">
        <v>178</v>
      </c>
      <c r="B26" s="71"/>
      <c r="C26" s="71"/>
      <c r="D26" s="71"/>
      <c r="E26" s="71"/>
      <c r="F26" s="71"/>
      <c r="G26" s="71"/>
      <c r="H26" s="71"/>
      <c r="I26" s="71"/>
      <c r="J26" s="71"/>
      <c r="K26" s="71"/>
      <c r="L26" s="71"/>
      <c r="M26" s="72"/>
    </row>
    <row r="27" spans="1:13" s="16" customFormat="1" ht="15" customHeight="1" x14ac:dyDescent="0.2">
      <c r="A27" s="6" t="s">
        <v>209</v>
      </c>
      <c r="B27" s="49" t="s">
        <v>210</v>
      </c>
      <c r="C27" s="14">
        <v>5.61</v>
      </c>
      <c r="D27" s="14">
        <v>5.8</v>
      </c>
      <c r="E27" s="14">
        <v>5.61</v>
      </c>
      <c r="F27" s="14">
        <v>5.73</v>
      </c>
      <c r="G27" s="14">
        <v>5.37</v>
      </c>
      <c r="H27" s="14">
        <v>5.79</v>
      </c>
      <c r="I27" s="35">
        <v>5.5</v>
      </c>
      <c r="J27" s="35">
        <v>5.27</v>
      </c>
      <c r="K27" s="36">
        <v>34</v>
      </c>
      <c r="L27" s="36">
        <v>2945000</v>
      </c>
      <c r="M27" s="36">
        <v>16889280</v>
      </c>
    </row>
    <row r="28" spans="1:13" s="16" customFormat="1" ht="15" customHeight="1" x14ac:dyDescent="0.2">
      <c r="A28" s="6" t="s">
        <v>211</v>
      </c>
      <c r="B28" s="67"/>
      <c r="C28" s="68"/>
      <c r="D28" s="68"/>
      <c r="E28" s="68"/>
      <c r="F28" s="68"/>
      <c r="G28" s="68"/>
      <c r="H28" s="68"/>
      <c r="I28" s="68"/>
      <c r="J28" s="69"/>
      <c r="K28" s="36">
        <v>34</v>
      </c>
      <c r="L28" s="36">
        <v>2945000</v>
      </c>
      <c r="M28" s="36">
        <v>16889280</v>
      </c>
    </row>
    <row r="29" spans="1:13" s="16" customFormat="1" ht="15" customHeight="1" x14ac:dyDescent="0.2">
      <c r="A29" s="70" t="s">
        <v>39</v>
      </c>
      <c r="B29" s="71"/>
      <c r="C29" s="71"/>
      <c r="D29" s="71"/>
      <c r="E29" s="71"/>
      <c r="F29" s="71"/>
      <c r="G29" s="71"/>
      <c r="H29" s="71"/>
      <c r="I29" s="71"/>
      <c r="J29" s="71"/>
      <c r="K29" s="71"/>
      <c r="L29" s="71"/>
      <c r="M29" s="72"/>
    </row>
    <row r="30" spans="1:13" s="16" customFormat="1" ht="15" customHeight="1" x14ac:dyDescent="0.2">
      <c r="A30" s="6" t="s">
        <v>194</v>
      </c>
      <c r="B30" s="49" t="s">
        <v>195</v>
      </c>
      <c r="C30" s="14">
        <v>0.46</v>
      </c>
      <c r="D30" s="14">
        <v>0.47</v>
      </c>
      <c r="E30" s="14">
        <v>0.46</v>
      </c>
      <c r="F30" s="14">
        <v>0.46</v>
      </c>
      <c r="G30" s="14">
        <v>0.45</v>
      </c>
      <c r="H30" s="14">
        <v>0.47</v>
      </c>
      <c r="I30" s="35">
        <v>0.45</v>
      </c>
      <c r="J30" s="35">
        <v>4.4400000000000004</v>
      </c>
      <c r="K30" s="36">
        <v>2</v>
      </c>
      <c r="L30" s="36">
        <v>1600000</v>
      </c>
      <c r="M30" s="36">
        <v>741000</v>
      </c>
    </row>
    <row r="31" spans="1:13" s="16" customFormat="1" ht="15" customHeight="1" x14ac:dyDescent="0.2">
      <c r="A31" s="6" t="s">
        <v>233</v>
      </c>
      <c r="B31" s="67"/>
      <c r="C31" s="68"/>
      <c r="D31" s="68"/>
      <c r="E31" s="68"/>
      <c r="F31" s="68"/>
      <c r="G31" s="68"/>
      <c r="H31" s="68"/>
      <c r="I31" s="68"/>
      <c r="J31" s="69"/>
      <c r="K31" s="36">
        <v>2</v>
      </c>
      <c r="L31" s="36">
        <v>1600000</v>
      </c>
      <c r="M31" s="36">
        <v>741000</v>
      </c>
    </row>
    <row r="32" spans="1:13" s="27" customFormat="1" ht="15" customHeight="1" x14ac:dyDescent="0.2">
      <c r="A32" s="70" t="s">
        <v>21</v>
      </c>
      <c r="B32" s="71"/>
      <c r="C32" s="71"/>
      <c r="D32" s="71"/>
      <c r="E32" s="71"/>
      <c r="F32" s="71"/>
      <c r="G32" s="71"/>
      <c r="H32" s="71"/>
      <c r="I32" s="71"/>
      <c r="J32" s="71"/>
      <c r="K32" s="71"/>
      <c r="L32" s="71"/>
      <c r="M32" s="72"/>
    </row>
    <row r="33" spans="1:13" s="27" customFormat="1" ht="15" customHeight="1" x14ac:dyDescent="0.2">
      <c r="A33" s="7" t="s">
        <v>69</v>
      </c>
      <c r="B33" s="7" t="s">
        <v>70</v>
      </c>
      <c r="C33" s="14">
        <v>12.9</v>
      </c>
      <c r="D33" s="14">
        <v>12.9</v>
      </c>
      <c r="E33" s="14">
        <v>12.9</v>
      </c>
      <c r="F33" s="14">
        <v>12.9</v>
      </c>
      <c r="G33" s="14">
        <v>13</v>
      </c>
      <c r="H33" s="14">
        <v>12.9</v>
      </c>
      <c r="I33" s="35">
        <v>13</v>
      </c>
      <c r="J33" s="35">
        <v>-0.77</v>
      </c>
      <c r="K33" s="36">
        <v>2</v>
      </c>
      <c r="L33" s="36">
        <v>150000</v>
      </c>
      <c r="M33" s="36">
        <v>1935000</v>
      </c>
    </row>
    <row r="34" spans="1:13" s="27" customFormat="1" ht="15" customHeight="1" x14ac:dyDescent="0.2">
      <c r="A34" s="6" t="s">
        <v>201</v>
      </c>
      <c r="B34" s="49" t="s">
        <v>202</v>
      </c>
      <c r="C34" s="14">
        <v>5.5</v>
      </c>
      <c r="D34" s="14">
        <v>5.56</v>
      </c>
      <c r="E34" s="14">
        <v>5.5</v>
      </c>
      <c r="F34" s="14">
        <v>5.55</v>
      </c>
      <c r="G34" s="14">
        <v>5.62</v>
      </c>
      <c r="H34" s="14">
        <v>5.54</v>
      </c>
      <c r="I34" s="35">
        <v>5.61</v>
      </c>
      <c r="J34" s="35">
        <v>-1.25</v>
      </c>
      <c r="K34" s="36">
        <v>10</v>
      </c>
      <c r="L34" s="36">
        <v>873000</v>
      </c>
      <c r="M34" s="36">
        <v>4845900</v>
      </c>
    </row>
    <row r="35" spans="1:13" s="27" customFormat="1" ht="15" customHeight="1" x14ac:dyDescent="0.2">
      <c r="A35" s="6" t="s">
        <v>109</v>
      </c>
      <c r="B35" s="49" t="s">
        <v>110</v>
      </c>
      <c r="C35" s="14">
        <v>2.08</v>
      </c>
      <c r="D35" s="14">
        <v>2.15</v>
      </c>
      <c r="E35" s="14">
        <v>2.08</v>
      </c>
      <c r="F35" s="14">
        <v>2.12</v>
      </c>
      <c r="G35" s="14">
        <v>2.06</v>
      </c>
      <c r="H35" s="14">
        <v>2.12</v>
      </c>
      <c r="I35" s="35">
        <v>2.08</v>
      </c>
      <c r="J35" s="35">
        <v>1.92</v>
      </c>
      <c r="K35" s="36">
        <v>80</v>
      </c>
      <c r="L35" s="36">
        <v>36471953</v>
      </c>
      <c r="M35" s="36">
        <v>77327847.230000004</v>
      </c>
    </row>
    <row r="36" spans="1:13" s="16" customFormat="1" ht="15" customHeight="1" x14ac:dyDescent="0.2">
      <c r="A36" s="6" t="s">
        <v>22</v>
      </c>
      <c r="B36" s="67"/>
      <c r="C36" s="68"/>
      <c r="D36" s="68"/>
      <c r="E36" s="68"/>
      <c r="F36" s="68"/>
      <c r="G36" s="68"/>
      <c r="H36" s="68"/>
      <c r="I36" s="68"/>
      <c r="J36" s="69"/>
      <c r="K36" s="38">
        <f>SUM(K33:K35)</f>
        <v>92</v>
      </c>
      <c r="L36" s="36">
        <f>SUM(L33:L35)</f>
        <v>37494953</v>
      </c>
      <c r="M36" s="36">
        <f>SUM(M33:M35)</f>
        <v>84108747.230000004</v>
      </c>
    </row>
    <row r="37" spans="1:13" s="16" customFormat="1" ht="15" customHeight="1" x14ac:dyDescent="0.2">
      <c r="A37" s="70" t="s">
        <v>23</v>
      </c>
      <c r="B37" s="71"/>
      <c r="C37" s="71"/>
      <c r="D37" s="71"/>
      <c r="E37" s="71"/>
      <c r="F37" s="71"/>
      <c r="G37" s="71"/>
      <c r="H37" s="71"/>
      <c r="I37" s="71"/>
      <c r="J37" s="71"/>
      <c r="K37" s="71"/>
      <c r="L37" s="71"/>
      <c r="M37" s="72"/>
    </row>
    <row r="38" spans="1:13" s="16" customFormat="1" ht="15" customHeight="1" x14ac:dyDescent="0.2">
      <c r="A38" s="7" t="s">
        <v>67</v>
      </c>
      <c r="B38" s="7" t="s">
        <v>68</v>
      </c>
      <c r="C38" s="14">
        <v>0.54</v>
      </c>
      <c r="D38" s="14">
        <v>0.54</v>
      </c>
      <c r="E38" s="14">
        <v>0.54</v>
      </c>
      <c r="F38" s="14">
        <v>0.54</v>
      </c>
      <c r="G38" s="14">
        <v>0.6</v>
      </c>
      <c r="H38" s="14">
        <v>0.54</v>
      </c>
      <c r="I38" s="35">
        <v>0.6</v>
      </c>
      <c r="J38" s="35">
        <v>-10</v>
      </c>
      <c r="K38" s="36">
        <v>1</v>
      </c>
      <c r="L38" s="36">
        <v>100000</v>
      </c>
      <c r="M38" s="36">
        <v>54000</v>
      </c>
    </row>
    <row r="39" spans="1:13" s="16" customFormat="1" ht="15" customHeight="1" x14ac:dyDescent="0.2">
      <c r="A39" s="7" t="s">
        <v>141</v>
      </c>
      <c r="B39" s="7" t="s">
        <v>142</v>
      </c>
      <c r="C39" s="14">
        <v>1.3</v>
      </c>
      <c r="D39" s="14">
        <v>1.3</v>
      </c>
      <c r="E39" s="14">
        <v>1.3</v>
      </c>
      <c r="F39" s="14">
        <v>1.3</v>
      </c>
      <c r="G39" s="14">
        <v>1.3</v>
      </c>
      <c r="H39" s="14">
        <v>1.3</v>
      </c>
      <c r="I39" s="35">
        <v>1.3</v>
      </c>
      <c r="J39" s="35">
        <v>0</v>
      </c>
      <c r="K39" s="36">
        <v>3</v>
      </c>
      <c r="L39" s="36">
        <v>200000</v>
      </c>
      <c r="M39" s="36">
        <v>260000</v>
      </c>
    </row>
    <row r="40" spans="1:13" s="16" customFormat="1" ht="15" customHeight="1" x14ac:dyDescent="0.2">
      <c r="A40" s="6" t="s">
        <v>203</v>
      </c>
      <c r="B40" s="6" t="s">
        <v>204</v>
      </c>
      <c r="C40" s="14">
        <v>0.39</v>
      </c>
      <c r="D40" s="14">
        <v>0.39</v>
      </c>
      <c r="E40" s="14">
        <v>0.39</v>
      </c>
      <c r="F40" s="14">
        <v>0.39</v>
      </c>
      <c r="G40" s="14">
        <v>0.39</v>
      </c>
      <c r="H40" s="14">
        <v>0.39</v>
      </c>
      <c r="I40" s="35">
        <v>0.39</v>
      </c>
      <c r="J40" s="35">
        <v>0</v>
      </c>
      <c r="K40" s="36">
        <v>3</v>
      </c>
      <c r="L40" s="36">
        <v>5000000</v>
      </c>
      <c r="M40" s="36">
        <v>1950000</v>
      </c>
    </row>
    <row r="41" spans="1:13" s="16" customFormat="1" ht="15" customHeight="1" x14ac:dyDescent="0.2">
      <c r="A41" s="6" t="s">
        <v>24</v>
      </c>
      <c r="B41" s="67"/>
      <c r="C41" s="68"/>
      <c r="D41" s="68"/>
      <c r="E41" s="68"/>
      <c r="F41" s="68"/>
      <c r="G41" s="68"/>
      <c r="H41" s="68"/>
      <c r="I41" s="68"/>
      <c r="J41" s="69"/>
      <c r="K41" s="38">
        <f>SUM(K38:K40)</f>
        <v>7</v>
      </c>
      <c r="L41" s="36">
        <f>SUM(L38:L40)</f>
        <v>5300000</v>
      </c>
      <c r="M41" s="36">
        <f>SUM(M38:M40)</f>
        <v>2264000</v>
      </c>
    </row>
    <row r="42" spans="1:13" s="16" customFormat="1" ht="15" customHeight="1" x14ac:dyDescent="0.2">
      <c r="A42" s="70" t="s">
        <v>25</v>
      </c>
      <c r="B42" s="71"/>
      <c r="C42" s="71"/>
      <c r="D42" s="71"/>
      <c r="E42" s="71"/>
      <c r="F42" s="71"/>
      <c r="G42" s="71"/>
      <c r="H42" s="71"/>
      <c r="I42" s="71"/>
      <c r="J42" s="71"/>
      <c r="K42" s="71"/>
      <c r="L42" s="71"/>
      <c r="M42" s="72"/>
    </row>
    <row r="43" spans="1:13" s="16" customFormat="1" ht="15" customHeight="1" x14ac:dyDescent="0.2">
      <c r="A43" s="6" t="s">
        <v>56</v>
      </c>
      <c r="B43" s="6" t="s">
        <v>57</v>
      </c>
      <c r="C43" s="14">
        <v>9</v>
      </c>
      <c r="D43" s="14">
        <v>9</v>
      </c>
      <c r="E43" s="14">
        <v>9</v>
      </c>
      <c r="F43" s="14">
        <v>9</v>
      </c>
      <c r="G43" s="14">
        <v>9</v>
      </c>
      <c r="H43" s="14">
        <v>9</v>
      </c>
      <c r="I43" s="35">
        <v>9</v>
      </c>
      <c r="J43" s="35">
        <v>0</v>
      </c>
      <c r="K43" s="36">
        <v>2</v>
      </c>
      <c r="L43" s="36">
        <v>100000</v>
      </c>
      <c r="M43" s="36">
        <v>900000</v>
      </c>
    </row>
    <row r="44" spans="1:13" s="16" customFormat="1" ht="15" customHeight="1" x14ac:dyDescent="0.2">
      <c r="A44" s="6" t="s">
        <v>207</v>
      </c>
      <c r="B44" s="6" t="s">
        <v>208</v>
      </c>
      <c r="C44" s="14">
        <v>12.4</v>
      </c>
      <c r="D44" s="14">
        <v>12.4</v>
      </c>
      <c r="E44" s="14">
        <v>12.3</v>
      </c>
      <c r="F44" s="14">
        <v>12.34</v>
      </c>
      <c r="G44" s="14">
        <v>12.49</v>
      </c>
      <c r="H44" s="14">
        <v>12.35</v>
      </c>
      <c r="I44" s="35">
        <v>12.45</v>
      </c>
      <c r="J44" s="35">
        <v>-0.8</v>
      </c>
      <c r="K44" s="36">
        <v>14</v>
      </c>
      <c r="L44" s="36">
        <v>488000</v>
      </c>
      <c r="M44" s="36">
        <v>6022270</v>
      </c>
    </row>
    <row r="45" spans="1:13" s="16" customFormat="1" ht="15" customHeight="1" x14ac:dyDescent="0.2">
      <c r="A45" s="6" t="s">
        <v>132</v>
      </c>
      <c r="B45" s="49" t="s">
        <v>130</v>
      </c>
      <c r="C45" s="14">
        <v>8.5</v>
      </c>
      <c r="D45" s="14">
        <v>8.5</v>
      </c>
      <c r="E45" s="14">
        <v>8.4</v>
      </c>
      <c r="F45" s="14">
        <v>8.4499999999999993</v>
      </c>
      <c r="G45" s="14">
        <v>8.5</v>
      </c>
      <c r="H45" s="14">
        <v>8.4</v>
      </c>
      <c r="I45" s="35">
        <v>8.5</v>
      </c>
      <c r="J45" s="35">
        <v>-1.18</v>
      </c>
      <c r="K45" s="36">
        <v>3</v>
      </c>
      <c r="L45" s="36">
        <v>200000</v>
      </c>
      <c r="M45" s="36">
        <v>1690000</v>
      </c>
    </row>
    <row r="46" spans="1:13" s="16" customFormat="1" ht="15" customHeight="1" x14ac:dyDescent="0.2">
      <c r="A46" s="7" t="s">
        <v>133</v>
      </c>
      <c r="B46" s="7" t="s">
        <v>131</v>
      </c>
      <c r="C46" s="14">
        <v>5.85</v>
      </c>
      <c r="D46" s="14">
        <v>5.85</v>
      </c>
      <c r="E46" s="14">
        <v>5.81</v>
      </c>
      <c r="F46" s="14">
        <v>5.83</v>
      </c>
      <c r="G46" s="14">
        <v>5.9</v>
      </c>
      <c r="H46" s="14">
        <v>5.81</v>
      </c>
      <c r="I46" s="35">
        <v>5.95</v>
      </c>
      <c r="J46" s="35">
        <v>-2.35</v>
      </c>
      <c r="K46" s="36">
        <v>2</v>
      </c>
      <c r="L46" s="36">
        <v>207000</v>
      </c>
      <c r="M46" s="36">
        <v>1206670</v>
      </c>
    </row>
    <row r="47" spans="1:13" s="16" customFormat="1" ht="15" customHeight="1" x14ac:dyDescent="0.2">
      <c r="A47" s="6" t="s">
        <v>191</v>
      </c>
      <c r="B47" s="67"/>
      <c r="C47" s="68"/>
      <c r="D47" s="68"/>
      <c r="E47" s="68"/>
      <c r="F47" s="68"/>
      <c r="G47" s="68"/>
      <c r="H47" s="68"/>
      <c r="I47" s="68"/>
      <c r="J47" s="69"/>
      <c r="K47" s="36">
        <f>SUM(K43:K46)</f>
        <v>21</v>
      </c>
      <c r="L47" s="36">
        <f>SUM(L43:L46)</f>
        <v>995000</v>
      </c>
      <c r="M47" s="36">
        <f>SUM(M43:M46)</f>
        <v>9818940</v>
      </c>
    </row>
    <row r="48" spans="1:13" s="16" customFormat="1" ht="15" customHeight="1" x14ac:dyDescent="0.2">
      <c r="A48" s="64" t="s">
        <v>36</v>
      </c>
      <c r="B48" s="65"/>
      <c r="C48" s="65"/>
      <c r="D48" s="65"/>
      <c r="E48" s="65"/>
      <c r="F48" s="65"/>
      <c r="G48" s="65"/>
      <c r="H48" s="65"/>
      <c r="I48" s="65"/>
      <c r="J48" s="65"/>
      <c r="K48" s="65"/>
      <c r="L48" s="65"/>
      <c r="M48" s="66"/>
    </row>
    <row r="49" spans="1:13" s="16" customFormat="1" ht="15" customHeight="1" x14ac:dyDescent="0.2">
      <c r="A49" s="7" t="s">
        <v>137</v>
      </c>
      <c r="B49" s="7" t="s">
        <v>138</v>
      </c>
      <c r="C49" s="14">
        <v>7</v>
      </c>
      <c r="D49" s="14">
        <v>7</v>
      </c>
      <c r="E49" s="14">
        <v>7</v>
      </c>
      <c r="F49" s="14">
        <v>7</v>
      </c>
      <c r="G49" s="14">
        <v>7.35</v>
      </c>
      <c r="H49" s="14">
        <v>7</v>
      </c>
      <c r="I49" s="35">
        <v>7.35</v>
      </c>
      <c r="J49" s="35">
        <v>-4.76</v>
      </c>
      <c r="K49" s="36">
        <v>3</v>
      </c>
      <c r="L49" s="36">
        <v>55000</v>
      </c>
      <c r="M49" s="36">
        <v>385000</v>
      </c>
    </row>
    <row r="50" spans="1:13" s="16" customFormat="1" ht="15" customHeight="1" x14ac:dyDescent="0.2">
      <c r="A50" s="6" t="s">
        <v>232</v>
      </c>
      <c r="B50" s="67"/>
      <c r="C50" s="68"/>
      <c r="D50" s="68"/>
      <c r="E50" s="68"/>
      <c r="F50" s="68"/>
      <c r="G50" s="68"/>
      <c r="H50" s="68"/>
      <c r="I50" s="68"/>
      <c r="J50" s="69"/>
      <c r="K50" s="36">
        <v>3</v>
      </c>
      <c r="L50" s="36">
        <v>55000</v>
      </c>
      <c r="M50" s="36">
        <v>385000</v>
      </c>
    </row>
    <row r="51" spans="1:13" s="16" customFormat="1" ht="15" customHeight="1" x14ac:dyDescent="0.2">
      <c r="A51" s="6" t="s">
        <v>198</v>
      </c>
      <c r="B51" s="67"/>
      <c r="C51" s="68"/>
      <c r="D51" s="68"/>
      <c r="E51" s="68"/>
      <c r="F51" s="68"/>
      <c r="G51" s="68"/>
      <c r="H51" s="68"/>
      <c r="I51" s="68"/>
      <c r="J51" s="69"/>
      <c r="K51" s="38">
        <f>K50+K47+K41+K36+K31+K28+K25</f>
        <v>373</v>
      </c>
      <c r="L51" s="36">
        <f t="shared" ref="L51:M51" si="0">L50+L47+L41+L36+L31+L28+L25</f>
        <v>1207913190</v>
      </c>
      <c r="M51" s="36">
        <f t="shared" si="0"/>
        <v>659743652.41000009</v>
      </c>
    </row>
    <row r="52" spans="1:13" s="16" customFormat="1" ht="20.100000000000001" customHeight="1" x14ac:dyDescent="0.25">
      <c r="A52" s="73" t="s">
        <v>237</v>
      </c>
      <c r="B52" s="73"/>
      <c r="C52" s="73"/>
      <c r="D52" s="73"/>
      <c r="E52" s="73"/>
      <c r="F52" s="73"/>
      <c r="G52" s="73"/>
      <c r="H52" s="73"/>
      <c r="I52" s="73"/>
      <c r="J52" s="73"/>
      <c r="K52" s="73"/>
      <c r="L52" s="73"/>
      <c r="M52" s="73"/>
    </row>
    <row r="53" spans="1:13" s="16" customFormat="1" ht="42" customHeight="1" x14ac:dyDescent="0.2">
      <c r="A53" s="8" t="s">
        <v>26</v>
      </c>
      <c r="B53" s="9" t="s">
        <v>10</v>
      </c>
      <c r="C53" s="9" t="s">
        <v>11</v>
      </c>
      <c r="D53" s="9" t="s">
        <v>12</v>
      </c>
      <c r="E53" s="9" t="s">
        <v>13</v>
      </c>
      <c r="F53" s="9" t="s">
        <v>14</v>
      </c>
      <c r="G53" s="9" t="s">
        <v>15</v>
      </c>
      <c r="H53" s="9" t="s">
        <v>16</v>
      </c>
      <c r="I53" s="9" t="s">
        <v>17</v>
      </c>
      <c r="J53" s="29" t="s">
        <v>18</v>
      </c>
      <c r="K53" s="9" t="s">
        <v>33</v>
      </c>
      <c r="L53" s="9" t="s">
        <v>3</v>
      </c>
      <c r="M53" s="9" t="s">
        <v>19</v>
      </c>
    </row>
    <row r="54" spans="1:13" s="16" customFormat="1" ht="15" customHeight="1" x14ac:dyDescent="0.2">
      <c r="A54" s="64" t="s">
        <v>27</v>
      </c>
      <c r="B54" s="65"/>
      <c r="C54" s="65"/>
      <c r="D54" s="65"/>
      <c r="E54" s="65"/>
      <c r="F54" s="65"/>
      <c r="G54" s="65"/>
      <c r="H54" s="65"/>
      <c r="I54" s="65"/>
      <c r="J54" s="65"/>
      <c r="K54" s="65"/>
      <c r="L54" s="65"/>
      <c r="M54" s="66"/>
    </row>
    <row r="55" spans="1:13" s="16" customFormat="1" ht="15" customHeight="1" x14ac:dyDescent="0.2">
      <c r="A55" s="6" t="s">
        <v>134</v>
      </c>
      <c r="B55" s="49" t="s">
        <v>129</v>
      </c>
      <c r="C55" s="14">
        <v>5.2</v>
      </c>
      <c r="D55" s="14">
        <v>5.2</v>
      </c>
      <c r="E55" s="14">
        <v>5.2</v>
      </c>
      <c r="F55" s="14">
        <v>5.2</v>
      </c>
      <c r="G55" s="14">
        <v>5.2</v>
      </c>
      <c r="H55" s="14">
        <v>5.2</v>
      </c>
      <c r="I55" s="35">
        <v>5.2</v>
      </c>
      <c r="J55" s="35">
        <v>0</v>
      </c>
      <c r="K55" s="36">
        <v>1</v>
      </c>
      <c r="L55" s="36">
        <v>15000</v>
      </c>
      <c r="M55" s="36">
        <v>78000</v>
      </c>
    </row>
    <row r="56" spans="1:13" s="16" customFormat="1" ht="15" customHeight="1" x14ac:dyDescent="0.2">
      <c r="A56" s="6" t="s">
        <v>228</v>
      </c>
      <c r="B56" s="67"/>
      <c r="C56" s="68"/>
      <c r="D56" s="68"/>
      <c r="E56" s="68"/>
      <c r="F56" s="68"/>
      <c r="G56" s="68"/>
      <c r="H56" s="68"/>
      <c r="I56" s="68"/>
      <c r="J56" s="69"/>
      <c r="K56" s="36">
        <v>1</v>
      </c>
      <c r="L56" s="36">
        <v>15000</v>
      </c>
      <c r="M56" s="36">
        <v>78000</v>
      </c>
    </row>
    <row r="57" spans="1:13" s="16" customFormat="1" ht="15" customHeight="1" x14ac:dyDescent="0.2">
      <c r="A57" s="6" t="s">
        <v>229</v>
      </c>
      <c r="B57" s="67"/>
      <c r="C57" s="68"/>
      <c r="D57" s="68"/>
      <c r="E57" s="68"/>
      <c r="F57" s="68"/>
      <c r="G57" s="68"/>
      <c r="H57" s="68"/>
      <c r="I57" s="68"/>
      <c r="J57" s="69"/>
      <c r="K57" s="38">
        <f>K56+K51</f>
        <v>374</v>
      </c>
      <c r="L57" s="36">
        <f t="shared" ref="L57:M57" si="1">L56+L51</f>
        <v>1207928190</v>
      </c>
      <c r="M57" s="36">
        <f t="shared" si="1"/>
        <v>659821652.41000009</v>
      </c>
    </row>
    <row r="58" spans="1:13" s="16" customFormat="1" ht="15" customHeight="1" x14ac:dyDescent="0.2">
      <c r="A58" s="33" t="s">
        <v>234</v>
      </c>
      <c r="B58" s="33"/>
      <c r="C58" s="33"/>
      <c r="D58" s="33"/>
      <c r="E58" s="71"/>
      <c r="F58" s="71"/>
      <c r="G58" s="71"/>
      <c r="H58" s="71"/>
      <c r="I58" s="71"/>
      <c r="J58" s="71"/>
      <c r="K58" s="71"/>
      <c r="L58" s="71"/>
      <c r="M58" s="72"/>
    </row>
    <row r="59" spans="1:13" s="16" customFormat="1" ht="15" customHeight="1" x14ac:dyDescent="0.2">
      <c r="A59" s="31" t="s">
        <v>45</v>
      </c>
      <c r="B59" s="32"/>
      <c r="C59" s="32"/>
      <c r="D59" s="32"/>
      <c r="E59" s="32"/>
      <c r="F59" s="32"/>
      <c r="G59" s="32"/>
      <c r="H59" s="32"/>
      <c r="I59" s="32"/>
      <c r="J59" s="50"/>
      <c r="K59" s="32"/>
      <c r="L59" s="32"/>
      <c r="M59" s="32"/>
    </row>
    <row r="60" spans="1:13" s="16" customFormat="1" ht="19.5" customHeight="1" x14ac:dyDescent="0.2">
      <c r="A60"/>
      <c r="B60"/>
      <c r="C60"/>
      <c r="D60"/>
      <c r="E60"/>
      <c r="F60"/>
      <c r="J60" s="28"/>
    </row>
    <row r="61" spans="1:13" s="16" customFormat="1" ht="12" customHeight="1" x14ac:dyDescent="0.2">
      <c r="A61"/>
      <c r="B61"/>
      <c r="C61"/>
      <c r="D61"/>
      <c r="E61"/>
      <c r="F61"/>
      <c r="G61"/>
      <c r="H61"/>
      <c r="I61"/>
      <c r="J61" s="28"/>
      <c r="K61"/>
      <c r="L61"/>
      <c r="M61"/>
    </row>
    <row r="63" spans="1:13" ht="12" customHeight="1" x14ac:dyDescent="0.2"/>
    <row r="64" spans="1:13" ht="12" customHeight="1" x14ac:dyDescent="0.2">
      <c r="A64" s="16"/>
      <c r="G64" s="16"/>
      <c r="H64" s="16"/>
      <c r="I64" s="16"/>
      <c r="K64" s="16"/>
      <c r="L64" s="16"/>
      <c r="M64" s="16"/>
    </row>
    <row r="65" spans="1:13" ht="12" customHeight="1" x14ac:dyDescent="0.2">
      <c r="A65" s="16"/>
      <c r="B65" s="16"/>
      <c r="C65" s="16"/>
      <c r="D65" s="16"/>
      <c r="E65" s="16"/>
      <c r="F65" s="16"/>
      <c r="G65" s="16"/>
      <c r="H65" s="16"/>
      <c r="I65" s="16"/>
      <c r="K65" s="16"/>
      <c r="L65" s="16"/>
      <c r="M65" s="16"/>
    </row>
    <row r="66" spans="1:13" ht="12" customHeight="1" x14ac:dyDescent="0.2">
      <c r="G66" s="16"/>
      <c r="H66" s="16"/>
      <c r="I66" s="16"/>
      <c r="K66" s="16"/>
      <c r="L66" s="16"/>
      <c r="M66" s="16"/>
    </row>
    <row r="67" spans="1:13" ht="12" customHeight="1" x14ac:dyDescent="0.2">
      <c r="G67" s="16"/>
      <c r="H67" s="16"/>
      <c r="I67" s="16"/>
      <c r="K67" s="16"/>
      <c r="L67" s="16"/>
      <c r="M67" s="16"/>
    </row>
    <row r="68" spans="1:13" ht="12" customHeight="1" x14ac:dyDescent="0.2">
      <c r="G68" s="16"/>
      <c r="H68" s="16"/>
      <c r="I68" s="16"/>
      <c r="K68" s="16"/>
      <c r="L68" s="16"/>
      <c r="M68" s="16"/>
    </row>
    <row r="69" spans="1:13" ht="12" customHeight="1" x14ac:dyDescent="0.2"/>
    <row r="70" spans="1:13" ht="12" customHeight="1" x14ac:dyDescent="0.2"/>
    <row r="71" spans="1:13" ht="12" customHeight="1" x14ac:dyDescent="0.2"/>
    <row r="72" spans="1:13" ht="12" customHeight="1" x14ac:dyDescent="0.2"/>
    <row r="73" spans="1:13" ht="12" customHeight="1" x14ac:dyDescent="0.2"/>
    <row r="74" spans="1:13" ht="12" customHeight="1" x14ac:dyDescent="0.2"/>
    <row r="75" spans="1:13" ht="12" customHeight="1" x14ac:dyDescent="0.2"/>
    <row r="76" spans="1:13" ht="12" customHeight="1" x14ac:dyDescent="0.2"/>
    <row r="77" spans="1:13" ht="12" customHeight="1" x14ac:dyDescent="0.2"/>
    <row r="78" spans="1:13" ht="12" customHeight="1" x14ac:dyDescent="0.2"/>
    <row r="79" spans="1:13" ht="12" customHeight="1" x14ac:dyDescent="0.2"/>
    <row r="80" spans="1:13"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row r="123" ht="12" customHeight="1" x14ac:dyDescent="0.2"/>
    <row r="124" ht="12" customHeight="1" x14ac:dyDescent="0.2"/>
    <row r="125" ht="12" customHeight="1" x14ac:dyDescent="0.2"/>
  </sheetData>
  <mergeCells count="27">
    <mergeCell ref="A26:M26"/>
    <mergeCell ref="B25:J25"/>
    <mergeCell ref="B41:J41"/>
    <mergeCell ref="B28:J28"/>
    <mergeCell ref="A48:M48"/>
    <mergeCell ref="A29:M29"/>
    <mergeCell ref="B31:J31"/>
    <mergeCell ref="B36:J36"/>
    <mergeCell ref="A32:M32"/>
    <mergeCell ref="B4:C4"/>
    <mergeCell ref="B8:C8"/>
    <mergeCell ref="A12:M12"/>
    <mergeCell ref="I8:J8"/>
    <mergeCell ref="B7:C7"/>
    <mergeCell ref="A10:M10"/>
    <mergeCell ref="B5:C5"/>
    <mergeCell ref="B6:C6"/>
    <mergeCell ref="A54:M54"/>
    <mergeCell ref="B56:J56"/>
    <mergeCell ref="B57:J57"/>
    <mergeCell ref="A37:M37"/>
    <mergeCell ref="E58:M58"/>
    <mergeCell ref="B51:J51"/>
    <mergeCell ref="B50:J50"/>
    <mergeCell ref="A42:M42"/>
    <mergeCell ref="B47:J47"/>
    <mergeCell ref="A52:M52"/>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4"/>
  <sheetViews>
    <sheetView workbookViewId="0">
      <selection activeCell="B2" sqref="B2:F2"/>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85" t="s">
        <v>0</v>
      </c>
      <c r="C1" s="85"/>
      <c r="D1" s="85"/>
      <c r="E1" s="85"/>
      <c r="F1" s="53"/>
    </row>
    <row r="2" spans="2:7" ht="18" customHeight="1" x14ac:dyDescent="0.25">
      <c r="B2" s="85" t="s">
        <v>243</v>
      </c>
      <c r="C2" s="85"/>
      <c r="D2" s="85"/>
      <c r="E2" s="85"/>
      <c r="F2" s="85"/>
    </row>
    <row r="3" spans="2:7" ht="18" customHeight="1" x14ac:dyDescent="0.25">
      <c r="B3" s="53" t="s">
        <v>244</v>
      </c>
      <c r="C3" s="53"/>
      <c r="D3" s="53"/>
      <c r="E3" s="53"/>
      <c r="F3" s="53"/>
    </row>
    <row r="4" spans="2:7" ht="18" customHeight="1" x14ac:dyDescent="0.25">
      <c r="B4" s="53"/>
      <c r="C4" s="53"/>
      <c r="D4" s="53"/>
      <c r="E4" s="53"/>
      <c r="F4" s="53"/>
    </row>
    <row r="5" spans="2:7" ht="17.100000000000001" customHeight="1" x14ac:dyDescent="0.2">
      <c r="B5" s="54"/>
      <c r="C5" s="81" t="s">
        <v>245</v>
      </c>
      <c r="D5" s="81"/>
      <c r="E5" s="54"/>
      <c r="F5" s="54"/>
    </row>
    <row r="6" spans="2:7" ht="32.25" customHeight="1" x14ac:dyDescent="0.2">
      <c r="B6" s="55" t="s">
        <v>9</v>
      </c>
      <c r="C6" s="56" t="s">
        <v>10</v>
      </c>
      <c r="D6" s="57" t="s">
        <v>246</v>
      </c>
      <c r="E6" s="56" t="s">
        <v>247</v>
      </c>
      <c r="F6" s="56" t="s">
        <v>248</v>
      </c>
    </row>
    <row r="7" spans="2:7" ht="17.100000000000001" customHeight="1" x14ac:dyDescent="0.2">
      <c r="B7" s="82" t="s">
        <v>249</v>
      </c>
      <c r="C7" s="83"/>
      <c r="D7" s="83"/>
      <c r="E7" s="83"/>
      <c r="F7" s="84"/>
    </row>
    <row r="8" spans="2:7" x14ac:dyDescent="0.2">
      <c r="B8" s="58" t="s">
        <v>250</v>
      </c>
      <c r="C8" s="58" t="s">
        <v>80</v>
      </c>
      <c r="D8" s="58">
        <v>3</v>
      </c>
      <c r="E8" s="58">
        <v>5000000</v>
      </c>
      <c r="F8" s="58">
        <v>2200000</v>
      </c>
    </row>
    <row r="9" spans="2:7" x14ac:dyDescent="0.2">
      <c r="B9" s="58" t="s">
        <v>108</v>
      </c>
      <c r="C9" s="58" t="s">
        <v>107</v>
      </c>
      <c r="D9" s="58">
        <v>6</v>
      </c>
      <c r="E9" s="58">
        <v>23000000</v>
      </c>
      <c r="F9" s="58">
        <v>17580000</v>
      </c>
    </row>
    <row r="10" spans="2:7" ht="15" x14ac:dyDescent="0.2">
      <c r="B10" s="59" t="s">
        <v>251</v>
      </c>
      <c r="C10" s="60"/>
      <c r="D10" s="58">
        <f>SUM(D8:D9)</f>
        <v>9</v>
      </c>
      <c r="E10" s="58">
        <f>SUM(E8:E9)</f>
        <v>28000000</v>
      </c>
      <c r="F10" s="58">
        <f>SUM(F8:F9)</f>
        <v>19780000</v>
      </c>
    </row>
    <row r="11" spans="2:7" ht="15.75" x14ac:dyDescent="0.2">
      <c r="B11" s="82" t="s">
        <v>21</v>
      </c>
      <c r="C11" s="83"/>
      <c r="D11" s="83"/>
      <c r="E11" s="83"/>
      <c r="F11" s="84"/>
      <c r="G11" s="61"/>
    </row>
    <row r="12" spans="2:7" ht="15.75" x14ac:dyDescent="0.2">
      <c r="B12" s="58" t="s">
        <v>109</v>
      </c>
      <c r="C12" s="62" t="s">
        <v>110</v>
      </c>
      <c r="D12" s="62">
        <v>35</v>
      </c>
      <c r="E12" s="62">
        <v>22100000</v>
      </c>
      <c r="F12" s="58">
        <v>47162477.280000001</v>
      </c>
      <c r="G12" s="63"/>
    </row>
    <row r="13" spans="2:7" ht="15" x14ac:dyDescent="0.2">
      <c r="B13" s="59" t="s">
        <v>252</v>
      </c>
      <c r="C13" s="62"/>
      <c r="D13" s="62">
        <f>SUM(D12)</f>
        <v>35</v>
      </c>
      <c r="E13" s="62">
        <f>SUM(E12)</f>
        <v>22100000</v>
      </c>
      <c r="F13" s="58">
        <f>SUM(F12)</f>
        <v>47162477.280000001</v>
      </c>
    </row>
    <row r="14" spans="2:7" ht="15.75" x14ac:dyDescent="0.2">
      <c r="B14" s="82" t="s">
        <v>253</v>
      </c>
      <c r="C14" s="83"/>
      <c r="D14" s="83"/>
      <c r="E14" s="83"/>
      <c r="F14" s="84"/>
    </row>
    <row r="15" spans="2:7" x14ac:dyDescent="0.2">
      <c r="B15" s="58" t="s">
        <v>254</v>
      </c>
      <c r="C15" s="58" t="s">
        <v>210</v>
      </c>
      <c r="D15" s="58">
        <v>17</v>
      </c>
      <c r="E15" s="58">
        <v>1525941</v>
      </c>
      <c r="F15" s="58">
        <v>8822021.9299999997</v>
      </c>
    </row>
    <row r="16" spans="2:7" ht="15" x14ac:dyDescent="0.2">
      <c r="B16" s="59" t="s">
        <v>255</v>
      </c>
      <c r="C16" s="60"/>
      <c r="D16" s="58">
        <f>SUM(D15)</f>
        <v>17</v>
      </c>
      <c r="E16" s="58">
        <f>SUM(E15)</f>
        <v>1525941</v>
      </c>
      <c r="F16" s="58">
        <f>SUM(F15)</f>
        <v>8822021.9299999997</v>
      </c>
    </row>
    <row r="17" spans="2:6" ht="15.75" x14ac:dyDescent="0.2">
      <c r="B17" s="79" t="s">
        <v>256</v>
      </c>
      <c r="C17" s="80"/>
      <c r="D17" s="58">
        <f>D16+D13+D10</f>
        <v>61</v>
      </c>
      <c r="E17" s="58">
        <f>E16+E13+E10</f>
        <v>51625941</v>
      </c>
      <c r="F17" s="58">
        <f>F16+F13+F10</f>
        <v>75764499.210000008</v>
      </c>
    </row>
    <row r="20" spans="2:6" ht="18" x14ac:dyDescent="0.2">
      <c r="B20" s="54"/>
      <c r="C20" s="81" t="s">
        <v>257</v>
      </c>
      <c r="D20" s="81"/>
      <c r="E20" s="54"/>
      <c r="F20" s="54"/>
    </row>
    <row r="21" spans="2:6" ht="15" x14ac:dyDescent="0.2">
      <c r="B21" s="55" t="s">
        <v>9</v>
      </c>
      <c r="C21" s="56" t="s">
        <v>10</v>
      </c>
      <c r="D21" s="57" t="s">
        <v>246</v>
      </c>
      <c r="E21" s="56" t="s">
        <v>247</v>
      </c>
      <c r="F21" s="56" t="s">
        <v>248</v>
      </c>
    </row>
    <row r="22" spans="2:6" ht="15.75" x14ac:dyDescent="0.2">
      <c r="B22" s="82" t="s">
        <v>249</v>
      </c>
      <c r="C22" s="83"/>
      <c r="D22" s="83"/>
      <c r="E22" s="83"/>
      <c r="F22" s="84"/>
    </row>
    <row r="23" spans="2:6" x14ac:dyDescent="0.2">
      <c r="B23" s="58" t="s">
        <v>192</v>
      </c>
      <c r="C23" s="62" t="s">
        <v>193</v>
      </c>
      <c r="D23" s="62">
        <v>8</v>
      </c>
      <c r="E23" s="62">
        <v>20000000</v>
      </c>
      <c r="F23" s="58">
        <v>15400000</v>
      </c>
    </row>
    <row r="24" spans="2:6" x14ac:dyDescent="0.2">
      <c r="B24" s="58" t="s">
        <v>96</v>
      </c>
      <c r="C24" s="62" t="s">
        <v>97</v>
      </c>
      <c r="D24" s="62">
        <v>10</v>
      </c>
      <c r="E24" s="62">
        <v>17000000</v>
      </c>
      <c r="F24" s="58">
        <v>16150000</v>
      </c>
    </row>
    <row r="25" spans="2:6" ht="15" x14ac:dyDescent="0.2">
      <c r="B25" s="59" t="s">
        <v>251</v>
      </c>
      <c r="C25" s="60"/>
      <c r="D25" s="58">
        <f>SUM(D23:D24)</f>
        <v>18</v>
      </c>
      <c r="E25" s="58">
        <f>SUM(E23:E24)</f>
        <v>37000000</v>
      </c>
      <c r="F25" s="58">
        <f>SUM(F23:F24)</f>
        <v>31550000</v>
      </c>
    </row>
    <row r="26" spans="2:6" ht="15.75" x14ac:dyDescent="0.2">
      <c r="B26" s="82" t="s">
        <v>21</v>
      </c>
      <c r="C26" s="83"/>
      <c r="D26" s="83"/>
      <c r="E26" s="83"/>
      <c r="F26" s="84"/>
    </row>
    <row r="27" spans="2:6" x14ac:dyDescent="0.2">
      <c r="B27" s="58" t="s">
        <v>109</v>
      </c>
      <c r="C27" s="62" t="s">
        <v>110</v>
      </c>
      <c r="D27" s="62">
        <v>17</v>
      </c>
      <c r="E27" s="62">
        <v>11004733</v>
      </c>
      <c r="F27" s="58">
        <v>23280726.350000001</v>
      </c>
    </row>
    <row r="28" spans="2:6" ht="15" x14ac:dyDescent="0.2">
      <c r="B28" s="59" t="s">
        <v>252</v>
      </c>
      <c r="C28" s="62"/>
      <c r="D28" s="62">
        <f>SUM(D27)</f>
        <v>17</v>
      </c>
      <c r="E28" s="62">
        <f>SUM(E27)</f>
        <v>11004733</v>
      </c>
      <c r="F28" s="58">
        <f>SUM(F27)</f>
        <v>23280726.350000001</v>
      </c>
    </row>
    <row r="29" spans="2:6" ht="15.75" x14ac:dyDescent="0.2">
      <c r="B29" s="82" t="s">
        <v>23</v>
      </c>
      <c r="C29" s="83"/>
      <c r="D29" s="83"/>
      <c r="E29" s="83"/>
      <c r="F29" s="84"/>
    </row>
    <row r="30" spans="2:6" x14ac:dyDescent="0.2">
      <c r="B30" s="58" t="s">
        <v>141</v>
      </c>
      <c r="C30" s="62" t="s">
        <v>142</v>
      </c>
      <c r="D30" s="58">
        <v>1</v>
      </c>
      <c r="E30" s="58">
        <v>49435</v>
      </c>
      <c r="F30" s="58">
        <v>64265.5</v>
      </c>
    </row>
    <row r="31" spans="2:6" ht="15" x14ac:dyDescent="0.2">
      <c r="B31" s="59" t="s">
        <v>258</v>
      </c>
      <c r="C31" s="60"/>
      <c r="D31" s="58">
        <f>SUM(D30)</f>
        <v>1</v>
      </c>
      <c r="E31" s="58">
        <f>SUM(E30)</f>
        <v>49435</v>
      </c>
      <c r="F31" s="58">
        <f>SUM(F30)</f>
        <v>64265.5</v>
      </c>
    </row>
    <row r="32" spans="2:6" ht="15.75" x14ac:dyDescent="0.2">
      <c r="B32" s="79" t="s">
        <v>256</v>
      </c>
      <c r="C32" s="80"/>
      <c r="D32" s="58">
        <f>D31+D28+D25</f>
        <v>36</v>
      </c>
      <c r="E32" s="58">
        <f>E31+E28+E25</f>
        <v>48054168</v>
      </c>
      <c r="F32" s="58">
        <f>F31+F28+F25</f>
        <v>54894991.850000001</v>
      </c>
    </row>
    <row r="34" spans="2:6" ht="18" x14ac:dyDescent="0.25">
      <c r="B34" s="53"/>
      <c r="C34" s="53"/>
      <c r="D34" s="53"/>
      <c r="E34" s="53"/>
      <c r="F34" s="53"/>
    </row>
  </sheetData>
  <mergeCells count="12">
    <mergeCell ref="B32:C32"/>
    <mergeCell ref="B1:E1"/>
    <mergeCell ref="B2:F2"/>
    <mergeCell ref="C5:D5"/>
    <mergeCell ref="B7:F7"/>
    <mergeCell ref="B11:F11"/>
    <mergeCell ref="B14:F14"/>
    <mergeCell ref="B17:C17"/>
    <mergeCell ref="C20:D20"/>
    <mergeCell ref="B22:F22"/>
    <mergeCell ref="B26:F26"/>
    <mergeCell ref="B29:F29"/>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2"/>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9" t="s">
        <v>238</v>
      </c>
      <c r="C1" s="89"/>
      <c r="D1" s="89"/>
      <c r="E1" s="89"/>
      <c r="F1" s="89"/>
    </row>
    <row r="2" spans="2:12" ht="52.5" customHeight="1" x14ac:dyDescent="0.2">
      <c r="B2" s="1" t="s">
        <v>9</v>
      </c>
      <c r="C2" s="1" t="s">
        <v>10</v>
      </c>
      <c r="D2" s="1" t="s">
        <v>29</v>
      </c>
      <c r="E2" s="1" t="s">
        <v>16</v>
      </c>
      <c r="F2" s="1" t="s">
        <v>30</v>
      </c>
      <c r="G2" s="16"/>
      <c r="J2" s="16"/>
      <c r="K2" s="16"/>
      <c r="L2" s="16"/>
    </row>
    <row r="3" spans="2:12" s="16" customFormat="1" ht="15" customHeight="1" x14ac:dyDescent="0.2">
      <c r="B3" s="86" t="s">
        <v>41</v>
      </c>
      <c r="C3" s="87"/>
      <c r="D3" s="87"/>
      <c r="E3" s="87"/>
      <c r="F3" s="88"/>
    </row>
    <row r="4" spans="2:12" s="16" customFormat="1" ht="15" customHeight="1" x14ac:dyDescent="0.2">
      <c r="B4" s="7" t="s">
        <v>147</v>
      </c>
      <c r="C4" s="47" t="s">
        <v>148</v>
      </c>
      <c r="D4" s="11">
        <v>1.1499999999999999</v>
      </c>
      <c r="E4" s="14">
        <v>1.1499999999999999</v>
      </c>
      <c r="F4" s="10" t="s">
        <v>32</v>
      </c>
    </row>
    <row r="5" spans="2:12" s="16" customFormat="1" ht="15" customHeight="1" x14ac:dyDescent="0.2">
      <c r="B5" s="7" t="s">
        <v>181</v>
      </c>
      <c r="C5" s="47" t="s">
        <v>182</v>
      </c>
      <c r="D5" s="11">
        <v>1.1499999999999999</v>
      </c>
      <c r="E5" s="11">
        <v>1.1499999999999999</v>
      </c>
      <c r="F5" s="10" t="s">
        <v>32</v>
      </c>
    </row>
    <row r="6" spans="2:12" s="16" customFormat="1" ht="15" customHeight="1" x14ac:dyDescent="0.2">
      <c r="B6" s="7" t="s">
        <v>73</v>
      </c>
      <c r="C6" s="47" t="s">
        <v>74</v>
      </c>
      <c r="D6" s="11">
        <v>0.35</v>
      </c>
      <c r="E6" s="13">
        <v>0.35</v>
      </c>
      <c r="F6" s="10" t="s">
        <v>32</v>
      </c>
    </row>
    <row r="7" spans="2:12" s="16" customFormat="1" ht="15" customHeight="1" x14ac:dyDescent="0.2">
      <c r="B7" s="7" t="s">
        <v>61</v>
      </c>
      <c r="C7" s="47" t="s">
        <v>62</v>
      </c>
      <c r="D7" s="11">
        <v>0.27</v>
      </c>
      <c r="E7" s="11">
        <v>0.27</v>
      </c>
      <c r="F7" s="10" t="s">
        <v>32</v>
      </c>
    </row>
    <row r="8" spans="2:12" s="16" customFormat="1" ht="15" customHeight="1" x14ac:dyDescent="0.2">
      <c r="B8" s="7" t="s">
        <v>113</v>
      </c>
      <c r="C8" s="47" t="s">
        <v>114</v>
      </c>
      <c r="D8" s="11">
        <v>0.32</v>
      </c>
      <c r="E8" s="13">
        <v>0.32</v>
      </c>
      <c r="F8" s="10" t="s">
        <v>32</v>
      </c>
    </row>
    <row r="9" spans="2:12" s="16" customFormat="1" ht="15" customHeight="1" x14ac:dyDescent="0.2">
      <c r="B9" s="86" t="s">
        <v>178</v>
      </c>
      <c r="C9" s="87"/>
      <c r="D9" s="87"/>
      <c r="E9" s="87"/>
      <c r="F9" s="88"/>
    </row>
    <row r="10" spans="2:12" s="16" customFormat="1" ht="15" customHeight="1" x14ac:dyDescent="0.2">
      <c r="B10" s="7" t="s">
        <v>176</v>
      </c>
      <c r="C10" s="7" t="s">
        <v>177</v>
      </c>
      <c r="D10" s="13">
        <v>2.95</v>
      </c>
      <c r="E10" s="11">
        <v>2.95</v>
      </c>
      <c r="F10" s="10" t="s">
        <v>32</v>
      </c>
    </row>
    <row r="11" spans="2:12" s="16" customFormat="1" ht="15" customHeight="1" x14ac:dyDescent="0.2">
      <c r="B11" s="86" t="s">
        <v>39</v>
      </c>
      <c r="C11" s="87"/>
      <c r="D11" s="87"/>
      <c r="E11" s="87"/>
      <c r="F11" s="88"/>
    </row>
    <row r="12" spans="2:12" s="16" customFormat="1" ht="15" customHeight="1" x14ac:dyDescent="0.2">
      <c r="B12" s="7" t="s">
        <v>86</v>
      </c>
      <c r="C12" s="47" t="s">
        <v>87</v>
      </c>
      <c r="D12" s="11">
        <v>0.33</v>
      </c>
      <c r="E12" s="11">
        <v>0.33</v>
      </c>
      <c r="F12" s="10" t="s">
        <v>32</v>
      </c>
    </row>
    <row r="13" spans="2:12" s="16" customFormat="1" ht="15" customHeight="1" x14ac:dyDescent="0.2">
      <c r="B13" s="7" t="s">
        <v>104</v>
      </c>
      <c r="C13" s="47" t="s">
        <v>105</v>
      </c>
      <c r="D13" s="11">
        <v>0.89</v>
      </c>
      <c r="E13" s="11">
        <v>0.89</v>
      </c>
      <c r="F13" s="10" t="s">
        <v>32</v>
      </c>
    </row>
    <row r="14" spans="2:12" s="16" customFormat="1" ht="15" customHeight="1" x14ac:dyDescent="0.2">
      <c r="B14" s="7" t="s">
        <v>118</v>
      </c>
      <c r="C14" s="7" t="s">
        <v>119</v>
      </c>
      <c r="D14" s="13">
        <v>0.51</v>
      </c>
      <c r="E14" s="13">
        <v>0.51</v>
      </c>
      <c r="F14" s="10" t="s">
        <v>32</v>
      </c>
    </row>
    <row r="15" spans="2:12" s="16" customFormat="1" ht="15" customHeight="1" x14ac:dyDescent="0.2">
      <c r="B15" s="86" t="s">
        <v>27</v>
      </c>
      <c r="C15" s="87"/>
      <c r="D15" s="87"/>
      <c r="E15" s="87"/>
      <c r="F15" s="88"/>
    </row>
    <row r="16" spans="2:12" s="16" customFormat="1" ht="15" customHeight="1" x14ac:dyDescent="0.2">
      <c r="B16" s="37" t="s">
        <v>100</v>
      </c>
      <c r="C16" s="7" t="s">
        <v>101</v>
      </c>
      <c r="D16" s="13">
        <v>0.89</v>
      </c>
      <c r="E16" s="11">
        <v>0.89</v>
      </c>
      <c r="F16" s="10" t="s">
        <v>32</v>
      </c>
    </row>
    <row r="17" spans="2:7" s="16" customFormat="1" ht="15" customHeight="1" x14ac:dyDescent="0.2">
      <c r="B17" s="37" t="s">
        <v>77</v>
      </c>
      <c r="C17" s="7" t="s">
        <v>78</v>
      </c>
      <c r="D17" s="13">
        <v>0.42</v>
      </c>
      <c r="E17" s="11">
        <v>0.42</v>
      </c>
      <c r="F17" s="10" t="s">
        <v>32</v>
      </c>
    </row>
    <row r="18" spans="2:7" s="16" customFormat="1" ht="15" customHeight="1" x14ac:dyDescent="0.2">
      <c r="B18" s="86" t="s">
        <v>23</v>
      </c>
      <c r="C18" s="87"/>
      <c r="D18" s="87"/>
      <c r="E18" s="87"/>
      <c r="F18" s="88"/>
    </row>
    <row r="19" spans="2:7" s="16" customFormat="1" ht="15" customHeight="1" x14ac:dyDescent="0.2">
      <c r="B19" s="7" t="s">
        <v>95</v>
      </c>
      <c r="C19" s="47" t="s">
        <v>94</v>
      </c>
      <c r="D19" s="11">
        <v>1.43</v>
      </c>
      <c r="E19" s="11">
        <v>1.45</v>
      </c>
      <c r="F19" s="10" t="s">
        <v>32</v>
      </c>
    </row>
    <row r="20" spans="2:7" s="16" customFormat="1" ht="15" customHeight="1" x14ac:dyDescent="0.2">
      <c r="B20" s="7" t="s">
        <v>112</v>
      </c>
      <c r="C20" s="7" t="s">
        <v>111</v>
      </c>
      <c r="D20" s="11">
        <v>0.28000000000000003</v>
      </c>
      <c r="E20" s="11">
        <v>0.28000000000000003</v>
      </c>
      <c r="F20" s="10" t="s">
        <v>32</v>
      </c>
    </row>
    <row r="21" spans="2:7" s="16" customFormat="1" ht="15" customHeight="1" x14ac:dyDescent="0.2">
      <c r="B21" s="7" t="s">
        <v>196</v>
      </c>
      <c r="C21" s="7" t="s">
        <v>197</v>
      </c>
      <c r="D21" s="11">
        <v>1.6</v>
      </c>
      <c r="E21" s="11">
        <v>1.6</v>
      </c>
      <c r="F21" s="10" t="s">
        <v>32</v>
      </c>
    </row>
    <row r="22" spans="2:7" s="16" customFormat="1" ht="15" customHeight="1" x14ac:dyDescent="0.2">
      <c r="B22" s="7" t="s">
        <v>63</v>
      </c>
      <c r="C22" s="7" t="s">
        <v>64</v>
      </c>
      <c r="D22" s="11">
        <v>4.55</v>
      </c>
      <c r="E22" s="11">
        <v>4.55</v>
      </c>
      <c r="F22" s="10" t="s">
        <v>32</v>
      </c>
    </row>
    <row r="23" spans="2:7" s="16" customFormat="1" ht="15" customHeight="1" x14ac:dyDescent="0.2">
      <c r="B23" s="7" t="s">
        <v>174</v>
      </c>
      <c r="C23" s="7" t="s">
        <v>175</v>
      </c>
      <c r="D23" s="11">
        <v>3.05</v>
      </c>
      <c r="E23" s="11">
        <v>3.03</v>
      </c>
      <c r="F23" s="10" t="s">
        <v>32</v>
      </c>
    </row>
    <row r="24" spans="2:7" s="16" customFormat="1" ht="15" customHeight="1" x14ac:dyDescent="0.2">
      <c r="B24" s="86" t="s">
        <v>25</v>
      </c>
      <c r="C24" s="87"/>
      <c r="D24" s="87"/>
      <c r="E24" s="87"/>
      <c r="F24" s="88"/>
    </row>
    <row r="25" spans="2:7" s="16" customFormat="1" ht="15" customHeight="1" x14ac:dyDescent="0.2">
      <c r="B25" s="7" t="s">
        <v>179</v>
      </c>
      <c r="C25" s="7" t="s">
        <v>180</v>
      </c>
      <c r="D25" s="13">
        <v>18.73</v>
      </c>
      <c r="E25" s="11">
        <v>18.75</v>
      </c>
      <c r="F25" s="10" t="s">
        <v>32</v>
      </c>
    </row>
    <row r="26" spans="2:7" s="16" customFormat="1" ht="15" customHeight="1" x14ac:dyDescent="0.2">
      <c r="B26" s="86" t="s">
        <v>36</v>
      </c>
      <c r="C26" s="87"/>
      <c r="D26" s="87"/>
      <c r="E26" s="87"/>
      <c r="F26" s="88"/>
    </row>
    <row r="27" spans="2:7" s="16" customFormat="1" ht="15" customHeight="1" x14ac:dyDescent="0.2">
      <c r="B27" s="7" t="s">
        <v>53</v>
      </c>
      <c r="C27" s="7" t="s">
        <v>54</v>
      </c>
      <c r="D27" s="13">
        <v>1.26</v>
      </c>
      <c r="E27" s="11">
        <v>1.26</v>
      </c>
      <c r="F27" s="10" t="s">
        <v>32</v>
      </c>
    </row>
    <row r="28" spans="2:7" s="16" customFormat="1" ht="15" customHeight="1" x14ac:dyDescent="0.2">
      <c r="B28" s="7" t="s">
        <v>220</v>
      </c>
      <c r="C28" s="7" t="s">
        <v>221</v>
      </c>
      <c r="D28" s="13">
        <v>6.8</v>
      </c>
      <c r="E28" s="11">
        <v>6.8</v>
      </c>
      <c r="F28" s="10" t="s">
        <v>32</v>
      </c>
    </row>
    <row r="29" spans="2:7" s="16" customFormat="1" ht="15" customHeight="1" x14ac:dyDescent="0.2">
      <c r="B29" s="7" t="s">
        <v>241</v>
      </c>
      <c r="C29" s="7" t="s">
        <v>242</v>
      </c>
      <c r="D29" s="13">
        <v>0.5</v>
      </c>
      <c r="E29" s="11">
        <v>0.5</v>
      </c>
      <c r="F29" s="10" t="s">
        <v>32</v>
      </c>
    </row>
    <row r="30" spans="2:7" s="16" customFormat="1" ht="53.25" customHeight="1" x14ac:dyDescent="0.2">
      <c r="B30" s="7" t="s">
        <v>9</v>
      </c>
      <c r="C30" s="12" t="s">
        <v>10</v>
      </c>
      <c r="D30" s="1" t="s">
        <v>29</v>
      </c>
      <c r="E30" s="1" t="s">
        <v>16</v>
      </c>
      <c r="F30" s="10" t="s">
        <v>30</v>
      </c>
      <c r="G30"/>
    </row>
    <row r="31" spans="2:7" s="16" customFormat="1" ht="15" customHeight="1" x14ac:dyDescent="0.2">
      <c r="B31" s="86" t="s">
        <v>41</v>
      </c>
      <c r="C31" s="87"/>
      <c r="D31" s="87"/>
      <c r="E31" s="87"/>
      <c r="F31" s="88"/>
    </row>
    <row r="32" spans="2:7" s="16" customFormat="1" ht="13.5" customHeight="1" x14ac:dyDescent="0.2">
      <c r="B32" s="7" t="s">
        <v>98</v>
      </c>
      <c r="C32" s="7" t="s">
        <v>99</v>
      </c>
      <c r="D32" s="13">
        <v>0.7</v>
      </c>
      <c r="E32" s="11">
        <v>0.7</v>
      </c>
      <c r="F32" s="10" t="s">
        <v>32</v>
      </c>
    </row>
    <row r="33" spans="2:7" s="16" customFormat="1" ht="15" customHeight="1" x14ac:dyDescent="0.2">
      <c r="B33" s="86" t="s">
        <v>39</v>
      </c>
      <c r="C33" s="87"/>
      <c r="D33" s="87"/>
      <c r="E33" s="87"/>
      <c r="F33" s="88"/>
    </row>
    <row r="34" spans="2:7" s="16" customFormat="1" ht="13.5" customHeight="1" x14ac:dyDescent="0.2">
      <c r="B34" s="7" t="s">
        <v>37</v>
      </c>
      <c r="C34" s="12" t="s">
        <v>38</v>
      </c>
      <c r="D34" s="13">
        <v>0.64</v>
      </c>
      <c r="E34" s="11">
        <v>0.64</v>
      </c>
      <c r="F34" s="10" t="s">
        <v>32</v>
      </c>
    </row>
    <row r="35" spans="2:7" s="16" customFormat="1" ht="15" customHeight="1" x14ac:dyDescent="0.2">
      <c r="B35" s="86" t="s">
        <v>27</v>
      </c>
      <c r="C35" s="87"/>
      <c r="D35" s="87"/>
      <c r="E35" s="87"/>
      <c r="F35" s="88"/>
    </row>
    <row r="36" spans="2:7" s="16" customFormat="1" ht="13.5" customHeight="1" x14ac:dyDescent="0.2">
      <c r="B36" s="7" t="s">
        <v>71</v>
      </c>
      <c r="C36" s="12" t="s">
        <v>72</v>
      </c>
      <c r="D36" s="13">
        <v>1</v>
      </c>
      <c r="E36" s="11">
        <v>1</v>
      </c>
      <c r="F36" s="10" t="s">
        <v>32</v>
      </c>
    </row>
    <row r="37" spans="2:7" ht="15" x14ac:dyDescent="0.2">
      <c r="B37" s="7" t="s">
        <v>46</v>
      </c>
      <c r="C37" s="7" t="s">
        <v>47</v>
      </c>
      <c r="D37" s="13">
        <v>1.4</v>
      </c>
      <c r="E37" s="11">
        <v>1.4</v>
      </c>
      <c r="F37" s="10" t="s">
        <v>32</v>
      </c>
    </row>
    <row r="38" spans="2:7" s="16" customFormat="1" ht="15" x14ac:dyDescent="0.2">
      <c r="B38" s="7" t="s">
        <v>84</v>
      </c>
      <c r="C38" s="7" t="s">
        <v>85</v>
      </c>
      <c r="D38" s="13">
        <v>0.72</v>
      </c>
      <c r="E38" s="13">
        <v>0.72</v>
      </c>
      <c r="F38" s="10" t="s">
        <v>32</v>
      </c>
    </row>
    <row r="39" spans="2:7" s="16" customFormat="1" ht="15" customHeight="1" x14ac:dyDescent="0.2">
      <c r="B39" s="86" t="s">
        <v>55</v>
      </c>
      <c r="C39" s="87"/>
      <c r="D39" s="87"/>
      <c r="E39" s="87"/>
      <c r="F39" s="88"/>
      <c r="G39"/>
    </row>
    <row r="40" spans="2:7" s="16" customFormat="1" ht="15" customHeight="1" x14ac:dyDescent="0.2">
      <c r="B40" s="7" t="s">
        <v>58</v>
      </c>
      <c r="C40" s="12" t="s">
        <v>59</v>
      </c>
      <c r="D40" s="13">
        <v>1</v>
      </c>
      <c r="E40" s="11">
        <v>1</v>
      </c>
      <c r="F40" s="10" t="s">
        <v>32</v>
      </c>
    </row>
    <row r="41" spans="2:7" s="16" customFormat="1" ht="15" customHeight="1" x14ac:dyDescent="0.2">
      <c r="B41" s="7" t="s">
        <v>90</v>
      </c>
      <c r="C41" s="7" t="s">
        <v>91</v>
      </c>
      <c r="D41" s="13" t="s">
        <v>28</v>
      </c>
      <c r="E41" s="11" t="s">
        <v>28</v>
      </c>
      <c r="F41" s="10" t="s">
        <v>32</v>
      </c>
    </row>
    <row r="42" spans="2:7" s="16" customFormat="1" ht="15" customHeight="1" x14ac:dyDescent="0.2">
      <c r="B42" s="7" t="s">
        <v>92</v>
      </c>
      <c r="C42" s="7" t="s">
        <v>93</v>
      </c>
      <c r="D42" s="13" t="s">
        <v>28</v>
      </c>
      <c r="E42" s="11" t="s">
        <v>28</v>
      </c>
      <c r="F42" s="10" t="s">
        <v>32</v>
      </c>
    </row>
    <row r="43" spans="2:7" s="16" customFormat="1" ht="15" customHeight="1" x14ac:dyDescent="0.2">
      <c r="B43" s="7" t="s">
        <v>43</v>
      </c>
      <c r="C43" s="7" t="s">
        <v>42</v>
      </c>
      <c r="D43" s="13">
        <v>2.5499999999999998</v>
      </c>
      <c r="E43" s="11">
        <v>2.5499999999999998</v>
      </c>
      <c r="F43" s="10" t="s">
        <v>32</v>
      </c>
    </row>
    <row r="44" spans="2:7" s="16" customFormat="1" ht="15" customHeight="1" x14ac:dyDescent="0.2">
      <c r="B44" s="7" t="s">
        <v>116</v>
      </c>
      <c r="C44" s="7" t="s">
        <v>117</v>
      </c>
      <c r="D44" s="11" t="s">
        <v>28</v>
      </c>
      <c r="E44" s="11" t="s">
        <v>28</v>
      </c>
      <c r="F44" s="10" t="s">
        <v>32</v>
      </c>
    </row>
    <row r="45" spans="2:7" s="16" customFormat="1" ht="15" customHeight="1" x14ac:dyDescent="0.2">
      <c r="B45" s="7" t="s">
        <v>183</v>
      </c>
      <c r="C45" s="7" t="s">
        <v>184</v>
      </c>
      <c r="D45" s="11" t="s">
        <v>28</v>
      </c>
      <c r="E45" s="11" t="s">
        <v>28</v>
      </c>
      <c r="F45" s="10" t="s">
        <v>32</v>
      </c>
    </row>
    <row r="46" spans="2:7" s="16" customFormat="1" ht="15" customHeight="1" x14ac:dyDescent="0.2">
      <c r="B46" s="7" t="s">
        <v>218</v>
      </c>
      <c r="C46" s="7" t="s">
        <v>219</v>
      </c>
      <c r="D46" s="11" t="s">
        <v>28</v>
      </c>
      <c r="E46" s="11" t="s">
        <v>28</v>
      </c>
      <c r="F46" s="10" t="s">
        <v>32</v>
      </c>
    </row>
    <row r="47" spans="2:7" s="16" customFormat="1" ht="15" customHeight="1" x14ac:dyDescent="0.2">
      <c r="B47" s="7" t="s">
        <v>226</v>
      </c>
      <c r="C47" s="7" t="s">
        <v>225</v>
      </c>
      <c r="D47" s="11" t="s">
        <v>28</v>
      </c>
      <c r="E47" s="11" t="s">
        <v>28</v>
      </c>
      <c r="F47" s="10" t="s">
        <v>32</v>
      </c>
    </row>
    <row r="48" spans="2:7" s="16" customFormat="1" ht="15" customHeight="1" x14ac:dyDescent="0.2">
      <c r="B48" s="7" t="s">
        <v>230</v>
      </c>
      <c r="C48" s="7" t="s">
        <v>231</v>
      </c>
      <c r="D48" s="11" t="s">
        <v>28</v>
      </c>
      <c r="E48" s="11" t="s">
        <v>28</v>
      </c>
      <c r="F48" s="10" t="s">
        <v>32</v>
      </c>
    </row>
    <row r="49" spans="2:6" s="16" customFormat="1" ht="15" customHeight="1" x14ac:dyDescent="0.2">
      <c r="B49" s="86" t="s">
        <v>21</v>
      </c>
      <c r="C49" s="87"/>
      <c r="D49" s="87"/>
      <c r="E49" s="87"/>
      <c r="F49" s="88"/>
    </row>
    <row r="50" spans="2:6" s="16" customFormat="1" ht="15" customHeight="1" x14ac:dyDescent="0.2">
      <c r="B50" s="7" t="s">
        <v>65</v>
      </c>
      <c r="C50" s="7" t="s">
        <v>66</v>
      </c>
      <c r="D50" s="13">
        <v>0.45</v>
      </c>
      <c r="E50" s="11">
        <v>0.45</v>
      </c>
      <c r="F50" s="10" t="s">
        <v>32</v>
      </c>
    </row>
    <row r="51" spans="2:6" s="16" customFormat="1" ht="15" customHeight="1" x14ac:dyDescent="0.2">
      <c r="B51" s="86" t="s">
        <v>23</v>
      </c>
      <c r="C51" s="87"/>
      <c r="D51" s="87"/>
      <c r="E51" s="87"/>
      <c r="F51" s="88"/>
    </row>
    <row r="52" spans="2:6" ht="15" x14ac:dyDescent="0.2">
      <c r="B52" s="7" t="s">
        <v>205</v>
      </c>
      <c r="C52" s="7" t="s">
        <v>206</v>
      </c>
      <c r="D52" s="13">
        <v>70</v>
      </c>
      <c r="E52" s="11">
        <v>70</v>
      </c>
      <c r="F52" s="10" t="s">
        <v>32</v>
      </c>
    </row>
  </sheetData>
  <mergeCells count="14">
    <mergeCell ref="B51:F51"/>
    <mergeCell ref="B1:F1"/>
    <mergeCell ref="B3:F3"/>
    <mergeCell ref="B18:F18"/>
    <mergeCell ref="B49:F49"/>
    <mergeCell ref="B15:F15"/>
    <mergeCell ref="B11:F11"/>
    <mergeCell ref="B26:F26"/>
    <mergeCell ref="B35:F35"/>
    <mergeCell ref="B39:F39"/>
    <mergeCell ref="B24:F24"/>
    <mergeCell ref="B33:F33"/>
    <mergeCell ref="B31:F31"/>
    <mergeCell ref="B9:F9"/>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workbookViewId="0">
      <selection activeCell="A2" sqref="A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92" t="s">
        <v>239</v>
      </c>
      <c r="B1" s="92"/>
      <c r="C1" s="92"/>
      <c r="D1" s="92"/>
      <c r="E1" s="92"/>
      <c r="F1" s="92"/>
      <c r="G1" s="92"/>
      <c r="H1" s="92"/>
      <c r="I1" s="92"/>
      <c r="J1" s="92"/>
      <c r="K1" s="92"/>
      <c r="L1" s="92"/>
    </row>
    <row r="2" spans="1:16" ht="47.25" customHeight="1" x14ac:dyDescent="0.2">
      <c r="A2" s="6" t="s">
        <v>48</v>
      </c>
      <c r="B2" s="90" t="s">
        <v>160</v>
      </c>
      <c r="C2" s="91"/>
      <c r="D2" s="91"/>
      <c r="E2" s="91"/>
      <c r="F2" s="91"/>
      <c r="G2" s="91"/>
      <c r="H2" s="91"/>
      <c r="I2" s="91"/>
      <c r="J2" s="91"/>
      <c r="K2" s="91"/>
      <c r="L2" s="91"/>
      <c r="M2" s="93"/>
    </row>
    <row r="3" spans="1:16" ht="24.75" customHeight="1" x14ac:dyDescent="0.2">
      <c r="A3" s="6" t="s">
        <v>49</v>
      </c>
      <c r="B3" s="90" t="s">
        <v>161</v>
      </c>
      <c r="C3" s="91"/>
      <c r="D3" s="91"/>
      <c r="E3" s="91"/>
      <c r="F3" s="91"/>
      <c r="G3" s="91"/>
      <c r="H3" s="91"/>
      <c r="I3" s="91"/>
      <c r="J3" s="91"/>
      <c r="K3" s="91"/>
      <c r="L3" s="91"/>
      <c r="M3" s="93"/>
    </row>
    <row r="4" spans="1:16" ht="26.25" customHeight="1" x14ac:dyDescent="0.2">
      <c r="A4" s="6" t="s">
        <v>83</v>
      </c>
      <c r="B4" s="90" t="s">
        <v>164</v>
      </c>
      <c r="C4" s="91"/>
      <c r="D4" s="91"/>
      <c r="E4" s="91"/>
      <c r="F4" s="91"/>
      <c r="G4" s="91"/>
      <c r="H4" s="91"/>
      <c r="I4" s="91"/>
      <c r="J4" s="91"/>
      <c r="K4" s="91"/>
      <c r="L4" s="91"/>
      <c r="M4" s="93"/>
      <c r="N4" s="30"/>
      <c r="O4" s="30"/>
      <c r="P4" s="30"/>
    </row>
    <row r="5" spans="1:16" ht="27.75" customHeight="1" x14ac:dyDescent="0.2">
      <c r="A5" s="6" t="s">
        <v>50</v>
      </c>
      <c r="B5" s="90" t="s">
        <v>162</v>
      </c>
      <c r="C5" s="91"/>
      <c r="D5" s="91"/>
      <c r="E5" s="91"/>
      <c r="F5" s="91"/>
      <c r="G5" s="91"/>
      <c r="H5" s="91"/>
      <c r="I5" s="91"/>
      <c r="J5" s="91"/>
      <c r="K5" s="91"/>
      <c r="L5" s="91"/>
      <c r="M5" s="93"/>
    </row>
    <row r="6" spans="1:16" ht="28.5" customHeight="1" x14ac:dyDescent="0.2">
      <c r="A6" s="6" t="s">
        <v>51</v>
      </c>
      <c r="B6" s="90" t="s">
        <v>163</v>
      </c>
      <c r="C6" s="91"/>
      <c r="D6" s="91"/>
      <c r="E6" s="91"/>
      <c r="F6" s="91"/>
      <c r="G6" s="91"/>
      <c r="H6" s="91"/>
      <c r="I6" s="91"/>
      <c r="J6" s="91"/>
      <c r="K6" s="91"/>
      <c r="L6" s="91"/>
      <c r="M6" s="93"/>
    </row>
    <row r="7" spans="1:16" ht="26.25" customHeight="1" x14ac:dyDescent="0.2">
      <c r="A7" s="6" t="s">
        <v>82</v>
      </c>
      <c r="B7" s="90" t="s">
        <v>165</v>
      </c>
      <c r="C7" s="91"/>
      <c r="D7" s="91"/>
      <c r="E7" s="91"/>
      <c r="F7" s="91"/>
      <c r="G7" s="91"/>
      <c r="H7" s="91"/>
      <c r="I7" s="91"/>
      <c r="J7" s="91"/>
      <c r="K7" s="91"/>
      <c r="L7" s="91"/>
      <c r="M7" s="93"/>
    </row>
    <row r="8" spans="1:16" ht="23.25" customHeight="1" x14ac:dyDescent="0.2">
      <c r="A8" s="6" t="s">
        <v>52</v>
      </c>
      <c r="B8" s="90" t="s">
        <v>166</v>
      </c>
      <c r="C8" s="91"/>
      <c r="D8" s="91"/>
      <c r="E8" s="91"/>
      <c r="F8" s="91"/>
      <c r="G8" s="91"/>
      <c r="H8" s="91"/>
      <c r="I8" s="91"/>
      <c r="J8" s="91"/>
      <c r="K8" s="91"/>
      <c r="L8" s="91"/>
      <c r="M8" s="93"/>
    </row>
    <row r="9" spans="1:16" ht="24" customHeight="1" x14ac:dyDescent="0.2">
      <c r="A9" s="6" t="s">
        <v>60</v>
      </c>
      <c r="B9" s="90" t="s">
        <v>167</v>
      </c>
      <c r="C9" s="91"/>
      <c r="D9" s="91"/>
      <c r="E9" s="91"/>
      <c r="F9" s="91"/>
      <c r="G9" s="91"/>
      <c r="H9" s="91"/>
      <c r="I9" s="91"/>
      <c r="J9" s="91"/>
      <c r="K9" s="91"/>
      <c r="L9" s="91"/>
      <c r="M9" s="93"/>
    </row>
    <row r="10" spans="1:16" ht="27" customHeight="1" x14ac:dyDescent="0.2">
      <c r="A10" s="6" t="s">
        <v>81</v>
      </c>
      <c r="B10" s="90" t="s">
        <v>168</v>
      </c>
      <c r="C10" s="91"/>
      <c r="D10" s="91"/>
      <c r="E10" s="91"/>
      <c r="F10" s="91"/>
      <c r="G10" s="91"/>
      <c r="H10" s="91"/>
      <c r="I10" s="91"/>
      <c r="J10" s="91"/>
      <c r="K10" s="39"/>
      <c r="L10" s="39"/>
      <c r="M10" s="40"/>
    </row>
    <row r="11" spans="1:16" ht="51" customHeight="1" x14ac:dyDescent="0.2">
      <c r="A11" s="6" t="s">
        <v>102</v>
      </c>
      <c r="B11" s="90" t="s">
        <v>187</v>
      </c>
      <c r="C11" s="91"/>
      <c r="D11" s="91"/>
      <c r="E11" s="91"/>
      <c r="F11" s="91"/>
      <c r="G11" s="91"/>
      <c r="H11" s="91"/>
      <c r="I11" s="91"/>
      <c r="J11" s="91"/>
      <c r="K11" s="41"/>
      <c r="L11" s="41"/>
      <c r="M11" s="42"/>
    </row>
    <row r="12" spans="1:16" ht="51.75" customHeight="1" x14ac:dyDescent="0.2">
      <c r="A12" s="6" t="s">
        <v>103</v>
      </c>
      <c r="B12" s="90" t="s">
        <v>171</v>
      </c>
      <c r="C12" s="91"/>
      <c r="D12" s="91"/>
      <c r="E12" s="91"/>
      <c r="F12" s="91"/>
      <c r="G12" s="91"/>
      <c r="H12" s="91"/>
      <c r="I12" s="91"/>
      <c r="J12" s="91"/>
      <c r="K12" s="41"/>
      <c r="L12" s="41"/>
      <c r="M12" s="42"/>
    </row>
    <row r="13" spans="1:16" ht="46.5" customHeight="1" x14ac:dyDescent="0.2">
      <c r="A13" s="6" t="s">
        <v>106</v>
      </c>
      <c r="B13" s="90" t="s">
        <v>170</v>
      </c>
      <c r="C13" s="91"/>
      <c r="D13" s="91"/>
      <c r="E13" s="91"/>
      <c r="F13" s="91"/>
      <c r="G13" s="91"/>
      <c r="H13" s="91"/>
      <c r="I13" s="91"/>
      <c r="J13" s="91"/>
      <c r="K13" s="43"/>
      <c r="L13" s="43"/>
      <c r="M13" s="44"/>
    </row>
    <row r="14" spans="1:16" ht="36" customHeight="1" x14ac:dyDescent="0.2">
      <c r="A14" s="6" t="s">
        <v>124</v>
      </c>
      <c r="B14" s="90" t="s">
        <v>169</v>
      </c>
      <c r="C14" s="91"/>
      <c r="D14" s="91"/>
      <c r="E14" s="91"/>
      <c r="F14" s="91"/>
      <c r="G14" s="91"/>
      <c r="H14" s="91"/>
      <c r="I14" s="91"/>
      <c r="J14" s="91"/>
      <c r="K14" s="91"/>
      <c r="L14" s="91"/>
      <c r="M14" s="93"/>
    </row>
    <row r="15" spans="1:16" ht="23.25" customHeight="1" x14ac:dyDescent="0.2">
      <c r="A15" s="6" t="s">
        <v>125</v>
      </c>
      <c r="B15" s="90" t="s">
        <v>172</v>
      </c>
      <c r="C15" s="91"/>
      <c r="D15" s="91"/>
      <c r="E15" s="91"/>
      <c r="F15" s="91"/>
      <c r="G15" s="91"/>
      <c r="H15" s="91"/>
      <c r="I15" s="91"/>
      <c r="J15" s="91"/>
      <c r="K15" s="91"/>
      <c r="L15" s="91"/>
      <c r="M15" s="93"/>
    </row>
    <row r="16" spans="1:16" ht="18.75" customHeight="1" x14ac:dyDescent="0.2">
      <c r="A16" s="6" t="s">
        <v>143</v>
      </c>
      <c r="B16" s="90" t="s">
        <v>123</v>
      </c>
      <c r="C16" s="91"/>
      <c r="D16" s="91"/>
      <c r="E16" s="91"/>
      <c r="F16" s="91"/>
      <c r="G16" s="91"/>
      <c r="H16" s="91"/>
      <c r="I16" s="91"/>
      <c r="J16" s="91"/>
      <c r="K16" s="91"/>
      <c r="L16" s="91"/>
      <c r="M16" s="93"/>
    </row>
    <row r="17" spans="1:13" ht="23.25" customHeight="1" x14ac:dyDescent="0.2">
      <c r="A17" s="6" t="s">
        <v>126</v>
      </c>
      <c r="B17" s="90" t="s">
        <v>169</v>
      </c>
      <c r="C17" s="91"/>
      <c r="D17" s="91"/>
      <c r="E17" s="91"/>
      <c r="F17" s="91"/>
      <c r="G17" s="91"/>
      <c r="H17" s="91"/>
      <c r="I17" s="91"/>
      <c r="J17" s="91"/>
      <c r="K17" s="91"/>
      <c r="L17" s="91"/>
      <c r="M17" s="93"/>
    </row>
    <row r="18" spans="1:13" x14ac:dyDescent="0.2">
      <c r="A18" s="6" t="s">
        <v>151</v>
      </c>
      <c r="B18" s="90" t="s">
        <v>173</v>
      </c>
      <c r="C18" s="91"/>
      <c r="D18" s="91"/>
      <c r="E18" s="91"/>
      <c r="F18" s="91"/>
      <c r="G18" s="91"/>
      <c r="H18" s="91"/>
      <c r="I18" s="91"/>
      <c r="J18" s="91"/>
    </row>
    <row r="19" spans="1:13" x14ac:dyDescent="0.2">
      <c r="A19" s="6" t="s">
        <v>115</v>
      </c>
      <c r="B19" s="90" t="s">
        <v>173</v>
      </c>
      <c r="C19" s="91"/>
      <c r="D19" s="91"/>
      <c r="E19" s="91"/>
      <c r="F19" s="91"/>
      <c r="G19" s="91"/>
      <c r="H19" s="91"/>
      <c r="I19" s="91"/>
      <c r="J19" s="91"/>
    </row>
    <row r="20" spans="1:13" x14ac:dyDescent="0.2">
      <c r="A20" s="6" t="s">
        <v>152</v>
      </c>
      <c r="B20" s="90" t="s">
        <v>173</v>
      </c>
      <c r="C20" s="91"/>
      <c r="D20" s="91"/>
      <c r="E20" s="91"/>
      <c r="F20" s="91"/>
      <c r="G20" s="91"/>
      <c r="H20" s="91"/>
      <c r="I20" s="91"/>
      <c r="J20" s="91"/>
    </row>
    <row r="21" spans="1:13" x14ac:dyDescent="0.2">
      <c r="A21" s="6" t="s">
        <v>153</v>
      </c>
      <c r="B21" s="90" t="s">
        <v>173</v>
      </c>
      <c r="C21" s="91"/>
      <c r="D21" s="91"/>
      <c r="E21" s="91"/>
      <c r="F21" s="91"/>
      <c r="G21" s="91"/>
      <c r="H21" s="91"/>
      <c r="I21" s="91"/>
      <c r="J21" s="91"/>
    </row>
    <row r="22" spans="1:13" x14ac:dyDescent="0.2">
      <c r="A22" s="6" t="s">
        <v>155</v>
      </c>
      <c r="B22" s="90" t="s">
        <v>173</v>
      </c>
      <c r="C22" s="91"/>
      <c r="D22" s="91"/>
      <c r="E22" s="91"/>
      <c r="F22" s="91"/>
      <c r="G22" s="91"/>
      <c r="H22" s="91"/>
      <c r="I22" s="91"/>
      <c r="J22" s="91"/>
    </row>
    <row r="23" spans="1:13" x14ac:dyDescent="0.2">
      <c r="A23" s="6" t="s">
        <v>154</v>
      </c>
      <c r="B23" s="90" t="s">
        <v>173</v>
      </c>
      <c r="C23" s="91"/>
      <c r="D23" s="91"/>
      <c r="E23" s="91"/>
      <c r="F23" s="91"/>
      <c r="G23" s="91"/>
      <c r="H23" s="91"/>
      <c r="I23" s="91"/>
      <c r="J23" s="91"/>
    </row>
    <row r="24" spans="1:13" x14ac:dyDescent="0.2">
      <c r="A24" s="6" t="s">
        <v>156</v>
      </c>
      <c r="B24" s="90" t="s">
        <v>173</v>
      </c>
      <c r="C24" s="91"/>
      <c r="D24" s="91"/>
      <c r="E24" s="91"/>
      <c r="F24" s="91"/>
      <c r="G24" s="91"/>
      <c r="H24" s="91"/>
      <c r="I24" s="91"/>
      <c r="J24" s="91"/>
    </row>
    <row r="25" spans="1:13" x14ac:dyDescent="0.2">
      <c r="A25" s="6" t="s">
        <v>157</v>
      </c>
      <c r="B25" s="90" t="s">
        <v>173</v>
      </c>
      <c r="C25" s="91"/>
      <c r="D25" s="91"/>
      <c r="E25" s="91"/>
      <c r="F25" s="91"/>
      <c r="G25" s="91"/>
      <c r="H25" s="91"/>
      <c r="I25" s="91"/>
      <c r="J25" s="91"/>
    </row>
    <row r="26" spans="1:13" x14ac:dyDescent="0.2">
      <c r="A26" s="6" t="s">
        <v>158</v>
      </c>
      <c r="B26" s="90" t="s">
        <v>173</v>
      </c>
      <c r="C26" s="91"/>
      <c r="D26" s="91"/>
      <c r="E26" s="91"/>
      <c r="F26" s="91"/>
      <c r="G26" s="91"/>
      <c r="H26" s="91"/>
      <c r="I26" s="91"/>
      <c r="J26" s="91"/>
    </row>
    <row r="27" spans="1:13" x14ac:dyDescent="0.2">
      <c r="A27" s="6" t="s">
        <v>159</v>
      </c>
      <c r="B27" s="90" t="s">
        <v>173</v>
      </c>
      <c r="C27" s="91"/>
      <c r="D27" s="91"/>
      <c r="E27" s="91"/>
      <c r="F27" s="91"/>
      <c r="G27" s="91"/>
      <c r="H27" s="91"/>
      <c r="I27" s="91"/>
      <c r="J27" s="91"/>
    </row>
    <row r="28" spans="1:13" x14ac:dyDescent="0.2">
      <c r="A28" s="6" t="s">
        <v>222</v>
      </c>
      <c r="B28" s="90" t="s">
        <v>223</v>
      </c>
      <c r="C28" s="91"/>
      <c r="D28" s="91"/>
      <c r="E28" s="91"/>
      <c r="F28" s="91"/>
      <c r="G28" s="91"/>
      <c r="H28" s="91"/>
      <c r="I28" s="91"/>
      <c r="J28" s="91"/>
    </row>
  </sheetData>
  <mergeCells count="28">
    <mergeCell ref="B10:J10"/>
    <mergeCell ref="B13:J13"/>
    <mergeCell ref="B9:M9"/>
    <mergeCell ref="B11:J11"/>
    <mergeCell ref="B17:M17"/>
    <mergeCell ref="B12:J12"/>
    <mergeCell ref="B14:M14"/>
    <mergeCell ref="B15:M15"/>
    <mergeCell ref="B16:M16"/>
    <mergeCell ref="A1:L1"/>
    <mergeCell ref="B7:M7"/>
    <mergeCell ref="B8:M8"/>
    <mergeCell ref="B6:M6"/>
    <mergeCell ref="B2:M2"/>
    <mergeCell ref="B4:M4"/>
    <mergeCell ref="B3:M3"/>
    <mergeCell ref="B5:M5"/>
    <mergeCell ref="B28:J28"/>
    <mergeCell ref="B18:J18"/>
    <mergeCell ref="B19:J19"/>
    <mergeCell ref="B23:J23"/>
    <mergeCell ref="B24:J24"/>
    <mergeCell ref="B25:J25"/>
    <mergeCell ref="B26:J26"/>
    <mergeCell ref="B27:J27"/>
    <mergeCell ref="B20:J20"/>
    <mergeCell ref="B21:J21"/>
    <mergeCell ref="B22:J22"/>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1"/>
  <sheetViews>
    <sheetView topLeftCell="A2" workbookViewId="0">
      <selection activeCell="B2" sqref="B2:K2"/>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6" t="s">
        <v>240</v>
      </c>
      <c r="C1" s="96"/>
      <c r="D1" s="96"/>
      <c r="E1" s="96"/>
      <c r="F1" s="96"/>
      <c r="G1" s="96"/>
      <c r="H1" s="96"/>
      <c r="I1" s="96"/>
      <c r="J1" s="96"/>
      <c r="K1" s="96"/>
      <c r="N1" s="16"/>
      <c r="O1" s="16"/>
      <c r="P1" s="16"/>
    </row>
    <row r="2" spans="2:16" s="16" customFormat="1" ht="47.25" customHeight="1" x14ac:dyDescent="0.2">
      <c r="B2" s="97" t="s">
        <v>136</v>
      </c>
      <c r="C2" s="98"/>
      <c r="D2" s="98"/>
      <c r="E2" s="98"/>
      <c r="F2" s="98"/>
      <c r="G2" s="98"/>
      <c r="H2" s="98"/>
      <c r="I2" s="98"/>
      <c r="J2" s="98"/>
      <c r="K2" s="99"/>
    </row>
    <row r="3" spans="2:16" s="16" customFormat="1" ht="47.25" customHeight="1" x14ac:dyDescent="0.2">
      <c r="B3" s="52" t="s">
        <v>224</v>
      </c>
      <c r="C3" s="100" t="s">
        <v>227</v>
      </c>
      <c r="D3" s="100"/>
      <c r="E3" s="100"/>
      <c r="F3" s="100"/>
      <c r="G3" s="100"/>
      <c r="H3" s="100"/>
      <c r="I3" s="100"/>
      <c r="J3" s="100"/>
      <c r="K3" s="100"/>
    </row>
    <row r="4" spans="2:16" s="16" customFormat="1" ht="47.25" customHeight="1" x14ac:dyDescent="0.2">
      <c r="B4" s="51" t="s">
        <v>216</v>
      </c>
      <c r="C4" s="100" t="s">
        <v>217</v>
      </c>
      <c r="D4" s="100"/>
      <c r="E4" s="100"/>
      <c r="F4" s="100"/>
      <c r="G4" s="100"/>
      <c r="H4" s="100"/>
      <c r="I4" s="100"/>
      <c r="J4" s="100"/>
      <c r="K4" s="100"/>
    </row>
    <row r="5" spans="2:16" s="16" customFormat="1" ht="47.25" customHeight="1" x14ac:dyDescent="0.2">
      <c r="B5" s="51" t="s">
        <v>214</v>
      </c>
      <c r="C5" s="100" t="s">
        <v>215</v>
      </c>
      <c r="D5" s="100"/>
      <c r="E5" s="100"/>
      <c r="F5" s="100"/>
      <c r="G5" s="100"/>
      <c r="H5" s="100"/>
      <c r="I5" s="100"/>
      <c r="J5" s="100"/>
      <c r="K5" s="100"/>
    </row>
    <row r="6" spans="2:16" s="16" customFormat="1" ht="47.25" customHeight="1" x14ac:dyDescent="0.2">
      <c r="B6" s="48" t="s">
        <v>199</v>
      </c>
      <c r="C6" s="100" t="s">
        <v>200</v>
      </c>
      <c r="D6" s="100"/>
      <c r="E6" s="100"/>
      <c r="F6" s="100"/>
      <c r="G6" s="100"/>
      <c r="H6" s="100"/>
      <c r="I6" s="100"/>
      <c r="J6" s="100"/>
      <c r="K6" s="100"/>
    </row>
    <row r="7" spans="2:16" s="16" customFormat="1" ht="26.25" customHeight="1" x14ac:dyDescent="0.2">
      <c r="B7" s="95" t="s">
        <v>135</v>
      </c>
      <c r="C7" s="95"/>
      <c r="D7" s="95"/>
      <c r="E7" s="95"/>
      <c r="F7" s="95"/>
      <c r="G7" s="95"/>
      <c r="H7" s="95"/>
      <c r="I7" s="95"/>
      <c r="J7" s="95"/>
      <c r="K7" s="95"/>
    </row>
    <row r="8" spans="2:16" s="16" customFormat="1" ht="40.5" customHeight="1" x14ac:dyDescent="0.2">
      <c r="B8" s="17" t="s">
        <v>212</v>
      </c>
      <c r="C8" s="100" t="s">
        <v>213</v>
      </c>
      <c r="D8" s="100"/>
      <c r="E8" s="100"/>
      <c r="F8" s="100"/>
      <c r="G8" s="100"/>
      <c r="H8" s="100"/>
      <c r="I8" s="100"/>
      <c r="J8" s="100"/>
      <c r="K8" s="100"/>
    </row>
    <row r="9" spans="2:16" s="16" customFormat="1" ht="51.75" customHeight="1" x14ac:dyDescent="0.2">
      <c r="B9" s="17" t="s">
        <v>185</v>
      </c>
      <c r="C9" s="100" t="s">
        <v>186</v>
      </c>
      <c r="D9" s="100"/>
      <c r="E9" s="100"/>
      <c r="F9" s="100"/>
      <c r="G9" s="100"/>
      <c r="H9" s="100"/>
      <c r="I9" s="100"/>
      <c r="J9" s="100"/>
      <c r="K9" s="100"/>
    </row>
    <row r="10" spans="2:16" s="16" customFormat="1" ht="26.25" customHeight="1" x14ac:dyDescent="0.2">
      <c r="B10" s="95" t="s">
        <v>144</v>
      </c>
      <c r="C10" s="95"/>
      <c r="D10" s="95"/>
      <c r="E10" s="95"/>
      <c r="F10" s="95"/>
      <c r="G10" s="95"/>
      <c r="H10" s="95"/>
      <c r="I10" s="95"/>
      <c r="J10" s="95"/>
      <c r="K10" s="95"/>
    </row>
    <row r="11" spans="2:16" ht="57.75" customHeight="1" x14ac:dyDescent="0.2">
      <c r="B11" s="17" t="s">
        <v>115</v>
      </c>
      <c r="C11" s="94" t="s">
        <v>120</v>
      </c>
      <c r="D11" s="94"/>
      <c r="E11" s="94"/>
      <c r="F11" s="94"/>
      <c r="G11" s="94"/>
      <c r="H11" s="94"/>
      <c r="I11" s="94"/>
      <c r="J11" s="94"/>
      <c r="K11" s="94"/>
    </row>
  </sheetData>
  <mergeCells count="11">
    <mergeCell ref="C11:K11"/>
    <mergeCell ref="B10:K10"/>
    <mergeCell ref="B1:K1"/>
    <mergeCell ref="B2:K2"/>
    <mergeCell ref="B7:K7"/>
    <mergeCell ref="C9:K9"/>
    <mergeCell ref="C6:K6"/>
    <mergeCell ref="C8:K8"/>
    <mergeCell ref="C5:K5"/>
    <mergeCell ref="C4:K4"/>
    <mergeCell ref="C3:K3"/>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Iraqs</vt:lpstr>
      <vt:lpstr>Non trading</vt:lpstr>
      <vt:lpstr>Suspend companies </vt:lpstr>
      <vt:lpstr>News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Zena</cp:lastModifiedBy>
  <cp:lastPrinted>2010-01-01T02:37:23Z</cp:lastPrinted>
  <dcterms:created xsi:type="dcterms:W3CDTF">2010-10-06T05:28:12Z</dcterms:created>
  <dcterms:modified xsi:type="dcterms:W3CDTF">2016-09-29T11:24:30Z</dcterms:modified>
</cp:coreProperties>
</file>